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________Согласование планируемых цен лотов\__________________МРСК СЗ. Документы по расчету стоимости\14. 13.07.2017. Приказ 487. Сборник УПС ПАО МРСК Северо-Запада\"/>
    </mc:Choice>
  </mc:AlternateContent>
  <bookViews>
    <workbookView xWindow="120" yWindow="45" windowWidth="28620" windowHeight="12660"/>
  </bookViews>
  <sheets>
    <sheet name="Лист2" sheetId="2" r:id="rId1"/>
  </sheets>
  <definedNames>
    <definedName name="_xlnm._FilterDatabase" localSheetId="0" hidden="1">Лист2!$A$1:$J$123</definedName>
  </definedNames>
  <calcPr calcId="152511"/>
</workbook>
</file>

<file path=xl/calcChain.xml><?xml version="1.0" encoding="utf-8"?>
<calcChain xmlns="http://schemas.openxmlformats.org/spreadsheetml/2006/main">
  <c r="B114" i="2" l="1"/>
  <c r="B62" i="2"/>
  <c r="B61" i="2"/>
  <c r="B60" i="2"/>
  <c r="B59" i="2"/>
  <c r="B58" i="2"/>
  <c r="B57" i="2"/>
  <c r="B56" i="2"/>
  <c r="B55" i="2"/>
  <c r="B54" i="2"/>
  <c r="B53" i="2"/>
  <c r="B52" i="2"/>
  <c r="B51" i="2"/>
  <c r="B99" i="2"/>
  <c r="E2" i="2" l="1"/>
  <c r="G2" i="2"/>
  <c r="C2" i="2"/>
  <c r="E15" i="2" l="1"/>
  <c r="F64" i="2"/>
  <c r="D52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7" i="2"/>
  <c r="E7" i="2"/>
  <c r="D7" i="2"/>
  <c r="C7" i="2"/>
  <c r="F6" i="2"/>
  <c r="E6" i="2"/>
  <c r="D6" i="2"/>
  <c r="C6" i="2"/>
  <c r="F5" i="2"/>
  <c r="E5" i="2"/>
  <c r="D5" i="2"/>
  <c r="C5" i="2"/>
  <c r="F4" i="2"/>
  <c r="E4" i="2"/>
  <c r="D4" i="2"/>
  <c r="C4" i="2"/>
  <c r="F3" i="2"/>
  <c r="E3" i="2"/>
  <c r="D3" i="2"/>
  <c r="C3" i="2"/>
  <c r="F2" i="2"/>
  <c r="D2" i="2"/>
  <c r="F37" i="2"/>
  <c r="E37" i="2"/>
  <c r="D37" i="2"/>
  <c r="C37" i="2"/>
  <c r="F36" i="2"/>
  <c r="E36" i="2"/>
  <c r="D36" i="2"/>
  <c r="C36" i="2"/>
  <c r="F35" i="2"/>
  <c r="E35" i="2"/>
  <c r="D35" i="2"/>
  <c r="C35" i="2"/>
  <c r="F34" i="2"/>
  <c r="E34" i="2"/>
  <c r="D34" i="2"/>
  <c r="C34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9" i="2"/>
  <c r="E29" i="2"/>
  <c r="D29" i="2"/>
  <c r="C29" i="2"/>
  <c r="F28" i="2"/>
  <c r="E28" i="2"/>
  <c r="D28" i="2"/>
  <c r="C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3" i="2"/>
  <c r="E23" i="2"/>
  <c r="D23" i="2"/>
  <c r="C23" i="2"/>
  <c r="F22" i="2"/>
  <c r="E22" i="2"/>
  <c r="D22" i="2"/>
  <c r="C22" i="2"/>
  <c r="F21" i="2"/>
  <c r="E21" i="2"/>
  <c r="D21" i="2"/>
  <c r="C21" i="2"/>
  <c r="F20" i="2"/>
  <c r="E20" i="2"/>
  <c r="D20" i="2"/>
  <c r="C20" i="2"/>
  <c r="F19" i="2"/>
  <c r="E19" i="2"/>
  <c r="D19" i="2"/>
  <c r="C19" i="2"/>
  <c r="F18" i="2"/>
  <c r="E18" i="2"/>
  <c r="D18" i="2"/>
  <c r="C18" i="2"/>
  <c r="F17" i="2"/>
  <c r="E17" i="2"/>
  <c r="D17" i="2"/>
  <c r="C17" i="2"/>
  <c r="F16" i="2"/>
  <c r="E16" i="2"/>
  <c r="D16" i="2"/>
  <c r="C16" i="2"/>
  <c r="F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G12" i="2" s="1"/>
  <c r="F11" i="2"/>
  <c r="E11" i="2"/>
  <c r="D11" i="2"/>
  <c r="C11" i="2"/>
  <c r="F10" i="2"/>
  <c r="E10" i="2"/>
  <c r="D10" i="2"/>
  <c r="C10" i="2"/>
  <c r="F9" i="2"/>
  <c r="E9" i="2"/>
  <c r="D9" i="2"/>
  <c r="C9" i="2"/>
  <c r="D8" i="2"/>
  <c r="E8" i="2"/>
  <c r="F8" i="2"/>
  <c r="C8" i="2"/>
  <c r="B64" i="2"/>
  <c r="C64" i="2" s="1"/>
  <c r="B65" i="2"/>
  <c r="F65" i="2" s="1"/>
  <c r="B66" i="2"/>
  <c r="F66" i="2" s="1"/>
  <c r="B67" i="2"/>
  <c r="F67" i="2" s="1"/>
  <c r="B68" i="2"/>
  <c r="F68" i="2" s="1"/>
  <c r="B69" i="2"/>
  <c r="C69" i="2" s="1"/>
  <c r="B70" i="2"/>
  <c r="F70" i="2" s="1"/>
  <c r="B71" i="2"/>
  <c r="F71" i="2" s="1"/>
  <c r="B72" i="2"/>
  <c r="F72" i="2" s="1"/>
  <c r="B73" i="2"/>
  <c r="F73" i="2" s="1"/>
  <c r="B74" i="2"/>
  <c r="F74" i="2" s="1"/>
  <c r="B75" i="2"/>
  <c r="C75" i="2" s="1"/>
  <c r="B76" i="2"/>
  <c r="F76" i="2" s="1"/>
  <c r="B77" i="2"/>
  <c r="F77" i="2" s="1"/>
  <c r="B78" i="2"/>
  <c r="B79" i="2"/>
  <c r="F79" i="2" s="1"/>
  <c r="B80" i="2"/>
  <c r="F80" i="2" s="1"/>
  <c r="B81" i="2"/>
  <c r="F81" i="2" s="1"/>
  <c r="B82" i="2"/>
  <c r="F82" i="2" s="1"/>
  <c r="B83" i="2"/>
  <c r="F83" i="2" s="1"/>
  <c r="B84" i="2"/>
  <c r="F84" i="2" s="1"/>
  <c r="B85" i="2"/>
  <c r="F85" i="2" s="1"/>
  <c r="B86" i="2"/>
  <c r="F86" i="2" s="1"/>
  <c r="B87" i="2"/>
  <c r="F87" i="2" s="1"/>
  <c r="B88" i="2"/>
  <c r="F88" i="2" s="1"/>
  <c r="B89" i="2"/>
  <c r="C89" i="2" s="1"/>
  <c r="B90" i="2"/>
  <c r="F90" i="2" s="1"/>
  <c r="B91" i="2"/>
  <c r="F91" i="2" s="1"/>
  <c r="B92" i="2"/>
  <c r="F92" i="2" s="1"/>
  <c r="B93" i="2"/>
  <c r="E93" i="2" s="1"/>
  <c r="B94" i="2"/>
  <c r="D94" i="2" s="1"/>
  <c r="B95" i="2"/>
  <c r="F95" i="2" s="1"/>
  <c r="B96" i="2"/>
  <c r="F96" i="2" s="1"/>
  <c r="B97" i="2"/>
  <c r="F97" i="2" s="1"/>
  <c r="B98" i="2"/>
  <c r="C98" i="2" s="1"/>
  <c r="F99" i="2"/>
  <c r="B100" i="2"/>
  <c r="F100" i="2" s="1"/>
  <c r="B101" i="2"/>
  <c r="F101" i="2" s="1"/>
  <c r="B102" i="2"/>
  <c r="F102" i="2" s="1"/>
  <c r="B103" i="2"/>
  <c r="F103" i="2" s="1"/>
  <c r="B104" i="2"/>
  <c r="F104" i="2" s="1"/>
  <c r="B105" i="2"/>
  <c r="F105" i="2" s="1"/>
  <c r="B106" i="2"/>
  <c r="E106" i="2" s="1"/>
  <c r="B107" i="2"/>
  <c r="F107" i="2" s="1"/>
  <c r="B108" i="2"/>
  <c r="F108" i="2" s="1"/>
  <c r="B109" i="2"/>
  <c r="F109" i="2" s="1"/>
  <c r="B110" i="2"/>
  <c r="F110" i="2" s="1"/>
  <c r="B111" i="2"/>
  <c r="F111" i="2" s="1"/>
  <c r="B63" i="2"/>
  <c r="F63" i="2" s="1"/>
  <c r="B113" i="2"/>
  <c r="F113" i="2" s="1"/>
  <c r="F114" i="2"/>
  <c r="B115" i="2"/>
  <c r="F115" i="2" s="1"/>
  <c r="B116" i="2"/>
  <c r="F116" i="2" s="1"/>
  <c r="B117" i="2"/>
  <c r="F117" i="2" s="1"/>
  <c r="B118" i="2"/>
  <c r="F118" i="2" s="1"/>
  <c r="B119" i="2"/>
  <c r="F119" i="2" s="1"/>
  <c r="B120" i="2"/>
  <c r="F120" i="2" s="1"/>
  <c r="B121" i="2"/>
  <c r="F121" i="2" s="1"/>
  <c r="B122" i="2"/>
  <c r="F122" i="2" s="1"/>
  <c r="B123" i="2"/>
  <c r="F123" i="2" s="1"/>
  <c r="B112" i="2"/>
  <c r="F112" i="2" s="1"/>
  <c r="E58" i="2" l="1"/>
  <c r="F52" i="2"/>
  <c r="D64" i="2"/>
  <c r="G18" i="2"/>
  <c r="G30" i="2"/>
  <c r="G42" i="2"/>
  <c r="G45" i="2"/>
  <c r="C52" i="2"/>
  <c r="C58" i="2"/>
  <c r="E64" i="2"/>
  <c r="G44" i="2"/>
  <c r="E52" i="2"/>
  <c r="C100" i="2"/>
  <c r="D106" i="2"/>
  <c r="C106" i="2"/>
  <c r="F106" i="2"/>
  <c r="C112" i="2"/>
  <c r="E100" i="2"/>
  <c r="D107" i="2"/>
  <c r="E112" i="2"/>
  <c r="C118" i="2"/>
  <c r="E118" i="2"/>
  <c r="D58" i="2"/>
  <c r="D100" i="2"/>
  <c r="D112" i="2"/>
  <c r="D118" i="2"/>
  <c r="F58" i="2"/>
  <c r="C53" i="2"/>
  <c r="C59" i="2"/>
  <c r="C65" i="2"/>
  <c r="C101" i="2"/>
  <c r="C107" i="2"/>
  <c r="C113" i="2"/>
  <c r="C119" i="2"/>
  <c r="D53" i="2"/>
  <c r="D59" i="2"/>
  <c r="D65" i="2"/>
  <c r="D101" i="2"/>
  <c r="D113" i="2"/>
  <c r="D119" i="2"/>
  <c r="G36" i="2"/>
  <c r="E53" i="2"/>
  <c r="E59" i="2"/>
  <c r="E65" i="2"/>
  <c r="E101" i="2"/>
  <c r="E107" i="2"/>
  <c r="E113" i="2"/>
  <c r="E119" i="2"/>
  <c r="F53" i="2"/>
  <c r="F59" i="2"/>
  <c r="C54" i="2"/>
  <c r="C60" i="2"/>
  <c r="C66" i="2"/>
  <c r="C102" i="2"/>
  <c r="C108" i="2"/>
  <c r="C114" i="2"/>
  <c r="C120" i="2"/>
  <c r="D54" i="2"/>
  <c r="D60" i="2"/>
  <c r="D66" i="2"/>
  <c r="D102" i="2"/>
  <c r="D108" i="2"/>
  <c r="D114" i="2"/>
  <c r="D120" i="2"/>
  <c r="E54" i="2"/>
  <c r="E60" i="2"/>
  <c r="E66" i="2"/>
  <c r="E102" i="2"/>
  <c r="E108" i="2"/>
  <c r="E114" i="2"/>
  <c r="E120" i="2"/>
  <c r="F54" i="2"/>
  <c r="F60" i="2"/>
  <c r="C55" i="2"/>
  <c r="C61" i="2"/>
  <c r="C67" i="2"/>
  <c r="G67" i="2" s="1"/>
  <c r="C103" i="2"/>
  <c r="C109" i="2"/>
  <c r="C115" i="2"/>
  <c r="C121" i="2"/>
  <c r="D55" i="2"/>
  <c r="D61" i="2"/>
  <c r="D67" i="2"/>
  <c r="D103" i="2"/>
  <c r="D109" i="2"/>
  <c r="D115" i="2"/>
  <c r="D121" i="2"/>
  <c r="E55" i="2"/>
  <c r="E61" i="2"/>
  <c r="E67" i="2"/>
  <c r="E103" i="2"/>
  <c r="E109" i="2"/>
  <c r="E115" i="2"/>
  <c r="E121" i="2"/>
  <c r="F55" i="2"/>
  <c r="F61" i="2"/>
  <c r="C56" i="2"/>
  <c r="C62" i="2"/>
  <c r="C68" i="2"/>
  <c r="C104" i="2"/>
  <c r="C110" i="2"/>
  <c r="C116" i="2"/>
  <c r="C122" i="2"/>
  <c r="D56" i="2"/>
  <c r="D62" i="2"/>
  <c r="D68" i="2"/>
  <c r="D104" i="2"/>
  <c r="D110" i="2"/>
  <c r="D116" i="2"/>
  <c r="D122" i="2"/>
  <c r="E56" i="2"/>
  <c r="E62" i="2"/>
  <c r="E68" i="2"/>
  <c r="E104" i="2"/>
  <c r="E110" i="2"/>
  <c r="E116" i="2"/>
  <c r="E122" i="2"/>
  <c r="F56" i="2"/>
  <c r="F62" i="2"/>
  <c r="C51" i="2"/>
  <c r="C57" i="2"/>
  <c r="C63" i="2"/>
  <c r="C99" i="2"/>
  <c r="C105" i="2"/>
  <c r="C111" i="2"/>
  <c r="C117" i="2"/>
  <c r="C123" i="2"/>
  <c r="D51" i="2"/>
  <c r="D57" i="2"/>
  <c r="D63" i="2"/>
  <c r="D99" i="2"/>
  <c r="D105" i="2"/>
  <c r="D111" i="2"/>
  <c r="D117" i="2"/>
  <c r="D123" i="2"/>
  <c r="G10" i="2"/>
  <c r="G16" i="2"/>
  <c r="E51" i="2"/>
  <c r="E57" i="2"/>
  <c r="E63" i="2"/>
  <c r="E99" i="2"/>
  <c r="E105" i="2"/>
  <c r="E111" i="2"/>
  <c r="E117" i="2"/>
  <c r="E123" i="2"/>
  <c r="F51" i="2"/>
  <c r="F57" i="2"/>
  <c r="G43" i="2"/>
  <c r="G38" i="2"/>
  <c r="G46" i="2"/>
  <c r="G24" i="2"/>
  <c r="G39" i="2"/>
  <c r="G49" i="2"/>
  <c r="G19" i="2"/>
  <c r="G25" i="2"/>
  <c r="G31" i="2"/>
  <c r="G48" i="2"/>
  <c r="G50" i="2"/>
  <c r="G5" i="2"/>
  <c r="E89" i="2"/>
  <c r="F89" i="2"/>
  <c r="G4" i="2"/>
  <c r="C90" i="2"/>
  <c r="D90" i="2"/>
  <c r="E90" i="2"/>
  <c r="G3" i="2"/>
  <c r="G34" i="2"/>
  <c r="F75" i="2"/>
  <c r="C76" i="2"/>
  <c r="D76" i="2"/>
  <c r="G40" i="2"/>
  <c r="G15" i="2"/>
  <c r="G27" i="2"/>
  <c r="E76" i="2"/>
  <c r="G47" i="2"/>
  <c r="E75" i="2"/>
  <c r="G21" i="2"/>
  <c r="D89" i="2"/>
  <c r="G41" i="2"/>
  <c r="D81" i="2"/>
  <c r="C85" i="2"/>
  <c r="D85" i="2"/>
  <c r="E85" i="2"/>
  <c r="G7" i="2"/>
  <c r="G6" i="2"/>
  <c r="C81" i="2"/>
  <c r="E81" i="2"/>
  <c r="C91" i="2"/>
  <c r="C93" i="2"/>
  <c r="F93" i="2"/>
  <c r="E69" i="2"/>
  <c r="F69" i="2"/>
  <c r="G8" i="2"/>
  <c r="D93" i="2"/>
  <c r="C94" i="2"/>
  <c r="C86" i="2"/>
  <c r="C70" i="2"/>
  <c r="E94" i="2"/>
  <c r="D70" i="2"/>
  <c r="F94" i="2"/>
  <c r="E70" i="2"/>
  <c r="C95" i="2"/>
  <c r="E87" i="2"/>
  <c r="C71" i="2"/>
  <c r="E95" i="2"/>
  <c r="D71" i="2"/>
  <c r="C88" i="2"/>
  <c r="D88" i="2"/>
  <c r="D69" i="2"/>
  <c r="D86" i="2"/>
  <c r="C87" i="2"/>
  <c r="D87" i="2"/>
  <c r="D95" i="2"/>
  <c r="E71" i="2"/>
  <c r="E88" i="2"/>
  <c r="C72" i="2"/>
  <c r="G11" i="2"/>
  <c r="G17" i="2"/>
  <c r="G23" i="2"/>
  <c r="G29" i="2"/>
  <c r="G35" i="2"/>
  <c r="D75" i="2"/>
  <c r="G33" i="2"/>
  <c r="C82" i="2"/>
  <c r="G9" i="2"/>
  <c r="C77" i="2"/>
  <c r="D77" i="2"/>
  <c r="C83" i="2"/>
  <c r="D83" i="2"/>
  <c r="E83" i="2"/>
  <c r="C84" i="2"/>
  <c r="D82" i="2"/>
  <c r="E82" i="2"/>
  <c r="D72" i="2"/>
  <c r="C96" i="2"/>
  <c r="D91" i="2"/>
  <c r="G22" i="2"/>
  <c r="E77" i="2"/>
  <c r="G28" i="2"/>
  <c r="C78" i="2"/>
  <c r="D78" i="2"/>
  <c r="E72" i="2"/>
  <c r="E78" i="2"/>
  <c r="D84" i="2"/>
  <c r="D96" i="2"/>
  <c r="F78" i="2"/>
  <c r="E84" i="2"/>
  <c r="E96" i="2"/>
  <c r="C73" i="2"/>
  <c r="D73" i="2"/>
  <c r="C79" i="2"/>
  <c r="C97" i="2"/>
  <c r="E73" i="2"/>
  <c r="D79" i="2"/>
  <c r="D97" i="2"/>
  <c r="E79" i="2"/>
  <c r="E91" i="2"/>
  <c r="E97" i="2"/>
  <c r="G13" i="2"/>
  <c r="C74" i="2"/>
  <c r="G37" i="2"/>
  <c r="D74" i="2"/>
  <c r="C80" i="2"/>
  <c r="C92" i="2"/>
  <c r="F98" i="2"/>
  <c r="E74" i="2"/>
  <c r="D80" i="2"/>
  <c r="D92" i="2"/>
  <c r="E98" i="2"/>
  <c r="G20" i="2"/>
  <c r="E80" i="2"/>
  <c r="E86" i="2"/>
  <c r="E92" i="2"/>
  <c r="D98" i="2"/>
  <c r="G14" i="2"/>
  <c r="G26" i="2"/>
  <c r="G32" i="2"/>
  <c r="G53" i="2" l="1"/>
  <c r="G66" i="2"/>
  <c r="G62" i="2"/>
  <c r="G116" i="2"/>
  <c r="G110" i="2"/>
  <c r="G111" i="2"/>
  <c r="G109" i="2"/>
  <c r="G59" i="2"/>
  <c r="G119" i="2"/>
  <c r="G89" i="2"/>
  <c r="G76" i="2"/>
  <c r="G65" i="2"/>
  <c r="G114" i="2"/>
  <c r="G55" i="2"/>
  <c r="G90" i="2"/>
  <c r="G61" i="2"/>
  <c r="G108" i="2"/>
  <c r="G118" i="2"/>
  <c r="G105" i="2"/>
  <c r="G113" i="2"/>
  <c r="G54" i="2"/>
  <c r="G115" i="2"/>
  <c r="G51" i="2"/>
  <c r="G107" i="2"/>
  <c r="G112" i="2"/>
  <c r="G58" i="2"/>
  <c r="G104" i="2"/>
  <c r="G106" i="2"/>
  <c r="G68" i="2"/>
  <c r="G81" i="2"/>
  <c r="G56" i="2"/>
  <c r="G64" i="2"/>
  <c r="G99" i="2"/>
  <c r="G103" i="2"/>
  <c r="G75" i="2"/>
  <c r="G63" i="2"/>
  <c r="G120" i="2"/>
  <c r="G100" i="2"/>
  <c r="G60" i="2"/>
  <c r="G102" i="2"/>
  <c r="G122" i="2"/>
  <c r="G123" i="2"/>
  <c r="G117" i="2"/>
  <c r="G52" i="2"/>
  <c r="G93" i="2"/>
  <c r="G101" i="2"/>
  <c r="G121" i="2"/>
  <c r="G57" i="2"/>
  <c r="G87" i="2"/>
  <c r="G84" i="2"/>
  <c r="G69" i="2"/>
  <c r="G88" i="2"/>
  <c r="G98" i="2"/>
  <c r="G85" i="2"/>
  <c r="G70" i="2"/>
  <c r="G71" i="2"/>
  <c r="G95" i="2"/>
  <c r="G94" i="2"/>
  <c r="G74" i="2"/>
  <c r="G78" i="2"/>
  <c r="G83" i="2"/>
  <c r="G86" i="2"/>
  <c r="G91" i="2"/>
  <c r="G96" i="2"/>
  <c r="G72" i="2"/>
  <c r="G73" i="2"/>
  <c r="G79" i="2"/>
  <c r="G92" i="2"/>
  <c r="G77" i="2"/>
  <c r="G97" i="2"/>
  <c r="G82" i="2"/>
  <c r="G80" i="2"/>
</calcChain>
</file>

<file path=xl/sharedStrings.xml><?xml version="1.0" encoding="utf-8"?>
<sst xmlns="http://schemas.openxmlformats.org/spreadsheetml/2006/main" count="380" uniqueCount="144">
  <si>
    <t>Расценка</t>
  </si>
  <si>
    <t>Всего</t>
  </si>
  <si>
    <t>ПИР</t>
  </si>
  <si>
    <t>СМР</t>
  </si>
  <si>
    <t>Оборудование</t>
  </si>
  <si>
    <t>ПНР</t>
  </si>
  <si>
    <t>Прочие</t>
  </si>
  <si>
    <t>Реклоузер PBA/TEL-10-12,5/630</t>
  </si>
  <si>
    <t>ВЛ 0,4 кВ , СИП 4, сечение фазного провода до 50 мм2</t>
  </si>
  <si>
    <t>ВЛ 6-10 кВ , СИП 4, сечение фазного провода до 50 мм2</t>
  </si>
  <si>
    <t>ВЛ 0,4 кВ , СИП 4, сечение фазного провода более 50 мм2</t>
  </si>
  <si>
    <t>ВЛ 6-10 кВ , СИП 4, сечение фазного провода более 50 мм2</t>
  </si>
  <si>
    <t>Таблица 1</t>
  </si>
  <si>
    <t>Таблица 2</t>
  </si>
  <si>
    <t>СТП 1х10 кВА 6-10/0,23 кВ</t>
  </si>
  <si>
    <t>МТП 1х16 кВА 6-10/0,4 кВ</t>
  </si>
  <si>
    <t>МТП 1х25 кВА 6-10/0,4 кВ</t>
  </si>
  <si>
    <t>МТП 1х40 кВА 6-10/0,4 кВ</t>
  </si>
  <si>
    <t>МТП 1х63 кВА 6-10/0,4 кВ</t>
  </si>
  <si>
    <t>МТП 1х100 кВА 6-10/0,4 кВ</t>
  </si>
  <si>
    <t>МТП 1х160 кВА 6-10/0,4 кВ</t>
  </si>
  <si>
    <t>МТП 1х250 кВА 6-10/0,4 кВ</t>
  </si>
  <si>
    <t>КТП 1х63 кВА 6-10/0,4 кВ</t>
  </si>
  <si>
    <t>КТП 1х100 кВА 6-10/0,4 кВ</t>
  </si>
  <si>
    <t>КТП 1х160 кВА 6-10/0,4 кВ</t>
  </si>
  <si>
    <t>КТП 1х250 кВА 6-10/0,4 кВ</t>
  </si>
  <si>
    <t>КТП 1х400 кВА 6-10/0,4 кВ</t>
  </si>
  <si>
    <t>КТП 1х630 кВА 6-10/0,4 кВ</t>
  </si>
  <si>
    <t>КТП 1х1000 кВА 6-10/0,4 кВ</t>
  </si>
  <si>
    <t>КТП 2х100 кВА 6-10/0,4 кВ</t>
  </si>
  <si>
    <t>КТП 2х160 кВА 6-10/0,4 кВ</t>
  </si>
  <si>
    <t>КТП 2х250 кВА 6-10/0,4 кВ</t>
  </si>
  <si>
    <t>КТП 2х400 кВА 6-10/0,4 кВ</t>
  </si>
  <si>
    <t>КТП 2х630 кВА 6-10/0,4 кВ</t>
  </si>
  <si>
    <t>БКТП 1х160 кВА 6-10/0,4 кВ</t>
  </si>
  <si>
    <t>БКТП 1х250 кВА 6-10/0,4 кВ</t>
  </si>
  <si>
    <t>БКТП 1х400 кВА 6-10/0,4 кВ</t>
  </si>
  <si>
    <t>БКТП 1х630 кВА 6-10/0,4 кВ</t>
  </si>
  <si>
    <t>БКТП 1х1000 кВА 6-10/0,4 кВ</t>
  </si>
  <si>
    <t>БКТП 2х160 кВА 6-10/0,4 кВ</t>
  </si>
  <si>
    <t>БКТП 2х250 кВА 6-10/0,4 кВ</t>
  </si>
  <si>
    <t>БКТП 2х400 кВА 6-10/0,4 кВ</t>
  </si>
  <si>
    <t>БКТП 2х630 кВА 6-10/0,4 кВ</t>
  </si>
  <si>
    <t>БКТП 2х1000 кВА 6-10/0,4 кВ</t>
  </si>
  <si>
    <t>Таблица 3</t>
  </si>
  <si>
    <t>Таблица 4</t>
  </si>
  <si>
    <t>КЛ 0,4 кВ трасса 1км АПвБбШв-1 кабель до 95 мм2 (без учета асфальтобетонного покрытия)</t>
  </si>
  <si>
    <t>КЛ 0,4 кВ трасса 1км АПвБбШв-1 кабель более 95 мм2 (без учета асфальтобетонного покрытия)</t>
  </si>
  <si>
    <t>Таблица 5</t>
  </si>
  <si>
    <t>КЛ 0,4 кВ трасса 1км АПвБбШв-1 кабель более 95 мм2 (с учетом ГНБ)</t>
  </si>
  <si>
    <t>КЛ 0,4 кВ трасса 1км АСБ-10 1 кабель до 95 мм2 (без учета асфальтобетонного покрытия)</t>
  </si>
  <si>
    <t>КЛ 0,4 кВ трасса 1км АСБ-10 1 кабель более 95 мм2 (без учета асфальтобетонного покрытия)</t>
  </si>
  <si>
    <t>КЛ 0,4 кВ трасса 1км АСБ-10 1 кабель более 95 мм2 (с учетом ГНБ)</t>
  </si>
  <si>
    <t>КЛ 0,4 кВ трасса 1км АСБ-10 1 кабель до 95 мм2 с учетом асфальтобетонного покрытия)</t>
  </si>
  <si>
    <t>КЛ 0,4 кВ трасса 1км АСБ-10 1 кабель более 95 мм2 с учетом асфальтобетонного покрытия)</t>
  </si>
  <si>
    <t>КЛ 0,4 кВ трасса 1км АПвБбШв-следующий кабель до 95 мм2 (без учета асфальтобетонного покрытия)</t>
  </si>
  <si>
    <t>КЛ 0,4 кВ трасса 1км АПвБбШв-следующий кабель более 95 мм2 (без учета асфальтобетонного покрытия)</t>
  </si>
  <si>
    <t>КЛ 0,4 кВ трасса 1км АПвБбШв-следующий кабель более 95 мм2 (с учетом ГНБ)</t>
  </si>
  <si>
    <t>КЛ 0,4 кВ трасса 1км АСБ-10 следующий кабель до 95 мм2 (без учета асфальтобетонного покрытия)</t>
  </si>
  <si>
    <t>КЛ 0,4 кВ трасса 1км АСБ-10 следующий кабель более 95 мм2 (без учета асфальтобетонного покрытия)</t>
  </si>
  <si>
    <t>КЛ 0,4 кВ трасса 1км АСБ-10 следующий кабель более 95 мм2 (с учетом ГНБ)</t>
  </si>
  <si>
    <t>Демонтаж ВЛ 0,4 кВ , СИП 4, сечение фазного провода до 50 мм2</t>
  </si>
  <si>
    <t>Демонтаж ВЛ 0,4 кВ , СИП 4, сечение фазного провода более 50 мм2</t>
  </si>
  <si>
    <t>Демонтаж ВЛ 6-10 кВ , СИП 4, сечение фазного провода до 50 мм2</t>
  </si>
  <si>
    <t>Демонтаж ВЛ 6-10 кВ , СИП 4, сечение фазного провода более 50 мм2</t>
  </si>
  <si>
    <t>Демонтаж СТП 1х10 кВА 6-10/0,23 кВ</t>
  </si>
  <si>
    <t>Демонтаж МТП 1х16 кВА 6-10/0,4 кВ</t>
  </si>
  <si>
    <t>Демонтаж МТП 1х25 кВА 6-10/0,4 кВ</t>
  </si>
  <si>
    <t>Демонтаж МТП 1х40 кВА 6-10/0,4 кВ</t>
  </si>
  <si>
    <t>Демонтаж МТП 1х63 кВА 6-10/0,4 кВ</t>
  </si>
  <si>
    <t>Демонтаж МТП 1х100 кВА 6-10/0,4 кВ</t>
  </si>
  <si>
    <t>Демонтаж МТП 1х160 кВА 6-10/0,4 кВ</t>
  </si>
  <si>
    <t>Демонтаж МТП 1х250 кВА 6-10/0,4 кВ</t>
  </si>
  <si>
    <t>Демонтаж КТП 1х63 кВА 6-10/0,4 кВ</t>
  </si>
  <si>
    <t>Демонтаж КТП 1х100 кВА 6-10/0,4 кВ</t>
  </si>
  <si>
    <t>Демонтаж КТП 1х160 кВА 6-10/0,4 кВ</t>
  </si>
  <si>
    <t>Демонтаж КТП 1х250 кВА 6-10/0,4 кВ</t>
  </si>
  <si>
    <t>Демонтаж КТП 1х400 кВА 6-10/0,4 кВ</t>
  </si>
  <si>
    <t>Демонтаж КТП 1х630 кВА 6-10/0,4 кВ</t>
  </si>
  <si>
    <t>Демонтаж КТП 1х1000 кВА 6-10/0,4 кВ</t>
  </si>
  <si>
    <t>Демонтаж КТП 2х100 кВА 6-10/0,4 кВ</t>
  </si>
  <si>
    <t>Демонтаж КТП 2х160 кВА 6-10/0,4 кВ</t>
  </si>
  <si>
    <t>Демонтаж КТП 2х250 кВА 6-10/0,4 кВ</t>
  </si>
  <si>
    <t>Демонтаж КТП 2х400 кВА 6-10/0,4 кВ</t>
  </si>
  <si>
    <t>Демонтаж КТП 2х630 кВА 6-10/0,4 кВ</t>
  </si>
  <si>
    <t>Демонтаж БКТП 1х160 кВА 6-10/0,4 кВ</t>
  </si>
  <si>
    <t>Демонтаж БКТП 1х250 кВА 6-10/0,4 кВ</t>
  </si>
  <si>
    <t>Демонтаж БКТП 1х400 кВА 6-10/0,4 кВ</t>
  </si>
  <si>
    <t>Демонтаж БКТП 1х630 кВА 6-10/0,4 кВ</t>
  </si>
  <si>
    <t>Демонтаж БКТП 1х1000 кВА 6-10/0,4 кВ</t>
  </si>
  <si>
    <t>Демонтаж БКТП 2х160 кВА 6-10/0,4 кВ</t>
  </si>
  <si>
    <t>Демонтаж БКТП 2х250 кВА 6-10/0,4 кВ</t>
  </si>
  <si>
    <t>Демонтаж БКТП 2х400 кВА 6-10/0,4 кВ</t>
  </si>
  <si>
    <t>Демонтаж БКТП 2х630 кВА 6-10/0,4 кВ</t>
  </si>
  <si>
    <t>Демонтаж БКТП 2х1000 кВА 6-10/0,4 кВ</t>
  </si>
  <si>
    <t>Демонтаж Реклоузер PBA/TEL-10-12,5/630</t>
  </si>
  <si>
    <t>Демонтаж КЛ 0,4 кВ трасса 1км АПвБбШв-1 кабель до 95 мм2 (без учета асфальтобетонного покрытия)</t>
  </si>
  <si>
    <t>Демонтаж КЛ 0,4 кВ трасса 1км АПвБбШв-1 кабель более 95 мм2 (без учета асфальтобетонного покрытия)</t>
  </si>
  <si>
    <t>Демонтаж КЛ 0,4 кВ трасса 1км АПвБбШв-1 кабель до 95 мм2(с учетом ГНБ)</t>
  </si>
  <si>
    <t>Демонтаж КЛ 0,4 кВ трасса 1км АПвБбШв-1 кабель более 95 мм2 (с учетом ГНБ)</t>
  </si>
  <si>
    <t>Демонтаж КЛ 0,4 кВ трасса 1км АСБ-10 1 кабель до 95 мм2 (без учета асфальтобетонного покрытия)</t>
  </si>
  <si>
    <t>Демонтаж КЛ 0,4 кВ трасса 1км АСБ-10 1 кабель более 95 мм2 (без учета асфальтобетонного покрытия)</t>
  </si>
  <si>
    <t>Демонтаж КЛ 0,4 кВ трасса 1км АСБ-10 1 кабель более 95 мм2 (с учетом ГНБ)</t>
  </si>
  <si>
    <t>Демонтаж КЛ 0,4 кВ трасса 1км АПвБбШв-следующий кабель до 95 мм2 (без учета асфальтобетонного покрытия)</t>
  </si>
  <si>
    <t>Демонтаж КЛ 0,4 кВ трасса 1км АПвБбШв-следующий кабель более 95 мм2 (без учета асфальтобетонного покрытия)</t>
  </si>
  <si>
    <t>Демонтаж КЛ 0,4 кВ трасса 1км АПвБбШв-следующий кабель более 95 мм2 (с учетом ГНБ)</t>
  </si>
  <si>
    <t>Демонтаж КЛ 0,4 кВ трасса 1км АСБ-10 следующий кабель до 95 мм2 (без учета асфальтобетонного покрытия)</t>
  </si>
  <si>
    <t>Демонтаж КЛ 0,4 кВ трасса 1км АСБ-10 следующий кабель более 95 мм2 (без учета асфальтобетонного покрытия)</t>
  </si>
  <si>
    <t>Демонтаж КЛ 0,4 кВ трасса 1км АСБ-10 следующий кабель более 95 мм2 (с учетом ГНБ)</t>
  </si>
  <si>
    <t>Демонтаж  провода 0,4 кВ по существ. опорам 1 цепь СИП  до 50 мм2</t>
  </si>
  <si>
    <t>Демонтаж  провода 0,4 кВ по существ. опорам 1 цепь СИП  более 50 мм2</t>
  </si>
  <si>
    <t>раздел 5.3</t>
  </si>
  <si>
    <t>вл</t>
  </si>
  <si>
    <t>кл</t>
  </si>
  <si>
    <t>%ПИР</t>
  </si>
  <si>
    <t>% смр</t>
  </si>
  <si>
    <t>% оборудование</t>
  </si>
  <si>
    <t>% ПНР</t>
  </si>
  <si>
    <t>% прочие</t>
  </si>
  <si>
    <r>
      <t>Подвеска провода 0,4</t>
    </r>
    <r>
      <rPr>
        <sz val="11"/>
        <color rgb="FFFF0000"/>
        <rFont val="Times New Roman"/>
        <family val="1"/>
        <charset val="204"/>
      </rPr>
      <t>; 6-10</t>
    </r>
    <r>
      <rPr>
        <sz val="11"/>
        <color theme="1"/>
        <rFont val="Times New Roman"/>
        <family val="1"/>
        <charset val="204"/>
      </rPr>
      <t xml:space="preserve"> кВ по существ. опорам 1 цепь СИП  до 50 мм2</t>
    </r>
  </si>
  <si>
    <r>
      <t>Подвеска провода 0,4</t>
    </r>
    <r>
      <rPr>
        <sz val="11"/>
        <color rgb="FFFF0000"/>
        <rFont val="Times New Roman"/>
        <family val="1"/>
        <charset val="204"/>
      </rPr>
      <t>; 6-10</t>
    </r>
    <r>
      <rPr>
        <sz val="11"/>
        <color theme="1"/>
        <rFont val="Times New Roman"/>
        <family val="1"/>
        <charset val="204"/>
      </rPr>
      <t xml:space="preserve"> кВ по существ. опорам 1 цепь СИП  более 50 мм2</t>
    </r>
  </si>
  <si>
    <t>как и КТП</t>
  </si>
  <si>
    <t>КЛ 0,4 кВ трасса 1км АПвБбШв-1 кабель до 95 мм2 (с учетом асфальтобетонного покрытия)</t>
  </si>
  <si>
    <t>КЛ 0,4 кВ трасса 1км АПвБбШв-1 кабель более 95 мм2 (с учетом асфальтобетонного покрытия)</t>
  </si>
  <si>
    <t>КЛ 0,4 кВ трасса 1км АПвБбШв-1 кабель до 95 мм2 (с учетом ГНБ)</t>
  </si>
  <si>
    <t>КЛ 0,4 кВ трасса 1км АСБ-10 1 кабель до 95 мм2 (с учетом ГНБ)</t>
  </si>
  <si>
    <t>КЛ 0,4 кВ трасса 1км АСБ-10 следующий кабель до 95 мм2 (с учетом ГНБ)</t>
  </si>
  <si>
    <t>КЛ 0,4 кВ трасса 1км АПвБбШв-следующий кабель более 95 мм2 (с учетом асфальтобетонного покрытия)</t>
  </si>
  <si>
    <t>КЛ 0,4 кВ трасса 1км АПвБбШв-следующий кабель до 95 мм2 (с учетом асфальтобетонного покрытия)</t>
  </si>
  <si>
    <t>КЛ 0,4 кВ трасса 1км АПвБбШв-следующий кабель до 95 мм2 (с учетом ГНБ)</t>
  </si>
  <si>
    <t>КЛ 0,4 кВ трасса 1км АСБ-10 следующий кабель до 95 мм2 (с учетом асфальтобетонного покрытия)</t>
  </si>
  <si>
    <t>КЛ 0,4 кВ трасса 1км АСБ-10 следующий кабель более 95 мм2 (с учетом асфальтобетонного покрытия)</t>
  </si>
  <si>
    <t>Демонтаж КЛ 0,4 кВ трасса 1км АСБ-10 следующий кабель более 95 мм2 (с учетом асфальтобетонного покрытия)</t>
  </si>
  <si>
    <t>Демонтаж КЛ 0,4 кВ трасса 1км АСБ-10 следующий кабель до 95 мм2 (с учетом асфальтобетонного покрытия)</t>
  </si>
  <si>
    <t>Демонтаж КЛ 0,4 кВ трасса 1км АСБ-10 следующий кабель до 95 мм2 (с учетом ГНБ)</t>
  </si>
  <si>
    <t>Демонтаж КЛ 0,4 кВ трасса 1км АПвБбШв-следующий кабель более 95 мм2 (с учетом асфальтобетонного покрытия)</t>
  </si>
  <si>
    <t>Демонтаж КЛ 0,4 кВ трасса 1км АПвБбШв-следующий кабель до 95 мм2 (с учетом асфальтобетонного покрытия)</t>
  </si>
  <si>
    <t>Демонтаж КЛ 0,4 кВ трасса 1км АПвБбШв-следующий кабель до 95 мм2 (с учетом ГНБ)</t>
  </si>
  <si>
    <t>Демонтаж КЛ 0,4 кВ трасса 1км АСБ-10 1 кабель более 95 мм2 (с учетом асфальтобетонного покрытия)</t>
  </si>
  <si>
    <t>Демонтаж КЛ 0,4 кВ трасса 1км АСБ-10 1 кабель до 95 мм2 (с учетом асфальтобетонного покрытия)</t>
  </si>
  <si>
    <t>Демонтаж КЛ 0,4 кВ трасса 1км АСБ-10 1 кабель до 95 мм2 (с учетом ГНБ)</t>
  </si>
  <si>
    <t>Демонтаж КЛ 0,4 кВ трасса 1км АПвБбШв-1 кабель более 95 мм2 (с учетом асфальтобетонного покрытия)</t>
  </si>
  <si>
    <t>Демонтаж КЛ 0,4 кВ трасса 1км АПвБбШв-1 кабель до 95 мм2 (с учетом асфальтобетонного покрытия)</t>
  </si>
  <si>
    <t>КЛ не демонтируют - хоронят)) удалить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</si>
</sst>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\ _₽"/>
  </numFmts>
  <fonts count="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indexed="59"/>
      <name val="Arial"/>
      <family val="2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2" borderId="0" xfId="1" applyNumberFormat="1" applyFont="1" applyFill="1" applyBorder="1" applyAlignment="1">
      <alignment horizontal="left" vertical="top"/>
    </xf>
    <xf numFmtId="164" fontId="0" fillId="3" borderId="0" xfId="0" applyNumberFormat="1" applyFill="1"/>
    <xf numFmtId="0" fontId="0" fillId="3" borderId="0" xfId="0" applyFill="1"/>
    <xf numFmtId="0" fontId="2" fillId="2" borderId="1" xfId="1" applyNumberFormat="1" applyFont="1" applyFill="1" applyBorder="1" applyAlignment="1">
      <alignment horizontal="left" vertical="top" wrapText="1"/>
    </xf>
    <xf numFmtId="0" fontId="2" fillId="3" borderId="1" xfId="1" applyNumberFormat="1" applyFont="1" applyFill="1" applyBorder="1" applyAlignment="1">
      <alignment horizontal="left" vertical="top"/>
    </xf>
    <xf numFmtId="164" fontId="2" fillId="3" borderId="1" xfId="1" applyNumberFormat="1" applyFont="1" applyFill="1" applyBorder="1" applyAlignment="1">
      <alignment horizontal="left" vertical="top"/>
    </xf>
    <xf numFmtId="0" fontId="0" fillId="0" borderId="1" xfId="0" applyBorder="1" applyAlignment="1">
      <alignment wrapText="1"/>
    </xf>
    <xf numFmtId="164" fontId="0" fillId="3" borderId="1" xfId="0" applyNumberFormat="1" applyFill="1" applyBorder="1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0" fillId="4" borderId="0" xfId="0" applyFill="1"/>
    <xf numFmtId="0" fontId="0" fillId="0" borderId="1" xfId="0" applyBorder="1" applyAlignment="1">
      <alignment vertical="center" wrapText="1"/>
    </xf>
    <xf numFmtId="0" fontId="0" fillId="5" borderId="1" xfId="0" applyFill="1" applyBorder="1" applyAlignment="1">
      <alignment wrapText="1"/>
    </xf>
    <xf numFmtId="164" fontId="0" fillId="5" borderId="1" xfId="0" applyNumberFormat="1" applyFill="1" applyBorder="1"/>
    <xf numFmtId="0" fontId="0" fillId="5" borderId="0" xfId="0" applyFill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abSelected="1" workbookViewId="0">
      <pane ySplit="1" topLeftCell="A59" activePane="bottomLeft" state="frozen"/>
      <selection pane="bottomLeft" activeCell="J95" sqref="J95"/>
    </sheetView>
  </sheetViews>
  <sheetFormatPr defaultRowHeight="15" x14ac:dyDescent="0.25"/>
  <cols>
    <col min="1" max="1" width="58.140625" style="1" customWidth="1"/>
    <col min="2" max="2" width="14.85546875" style="4" customWidth="1"/>
    <col min="3" max="3" width="10.140625" style="3" bestFit="1" customWidth="1"/>
    <col min="4" max="5" width="11.140625" style="3" bestFit="1" customWidth="1"/>
    <col min="6" max="7" width="10.140625" style="3" bestFit="1" customWidth="1"/>
    <col min="8" max="8" width="12.42578125" customWidth="1"/>
  </cols>
  <sheetData>
    <row r="1" spans="1:14" x14ac:dyDescent="0.25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J1" s="2" t="s">
        <v>114</v>
      </c>
      <c r="K1" s="2" t="s">
        <v>115</v>
      </c>
      <c r="L1" s="2" t="s">
        <v>116</v>
      </c>
      <c r="M1" s="2" t="s">
        <v>117</v>
      </c>
      <c r="N1" s="2" t="s">
        <v>118</v>
      </c>
    </row>
    <row r="2" spans="1:14" x14ac:dyDescent="0.25">
      <c r="A2" s="8" t="s">
        <v>8</v>
      </c>
      <c r="B2" s="9">
        <v>166</v>
      </c>
      <c r="C2" s="9">
        <f>ROUND($B2/100*J2,5)</f>
        <v>11.62</v>
      </c>
      <c r="D2" s="9">
        <f t="shared" ref="D2:D7" si="0">ROUND($B2/100*K2,5)</f>
        <v>132.80000000000001</v>
      </c>
      <c r="E2" s="9">
        <f>ROUND($B2/100*L2,5)</f>
        <v>6.64</v>
      </c>
      <c r="F2" s="9">
        <f t="shared" ref="F2:F7" si="1">ROUND($B2/100*M2,5)</f>
        <v>0</v>
      </c>
      <c r="G2" s="9">
        <f>B2-C2-D2-E2-F2</f>
        <v>14.939999999999984</v>
      </c>
      <c r="H2" t="s">
        <v>12</v>
      </c>
      <c r="I2" t="s">
        <v>112</v>
      </c>
      <c r="J2">
        <v>7</v>
      </c>
      <c r="K2">
        <v>80</v>
      </c>
      <c r="L2">
        <v>4</v>
      </c>
      <c r="M2">
        <v>0</v>
      </c>
      <c r="N2">
        <v>9</v>
      </c>
    </row>
    <row r="3" spans="1:14" x14ac:dyDescent="0.25">
      <c r="A3" s="8" t="s">
        <v>10</v>
      </c>
      <c r="B3" s="9">
        <v>246</v>
      </c>
      <c r="C3" s="9">
        <f t="shared" ref="C2:C7" si="2">ROUND($B3/100*J3,5)</f>
        <v>17.22</v>
      </c>
      <c r="D3" s="9">
        <f t="shared" si="0"/>
        <v>196.8</v>
      </c>
      <c r="E3" s="9">
        <f t="shared" ref="E2:E7" si="3">ROUND($B3/100*L3,5)</f>
        <v>9.84</v>
      </c>
      <c r="F3" s="9">
        <f t="shared" si="1"/>
        <v>0</v>
      </c>
      <c r="G3" s="9">
        <f t="shared" ref="G2:G7" si="4">B3-C3-D3-E3-F3</f>
        <v>22.13999999999999</v>
      </c>
      <c r="H3" t="s">
        <v>12</v>
      </c>
      <c r="I3" t="s">
        <v>112</v>
      </c>
      <c r="J3">
        <v>7</v>
      </c>
      <c r="K3">
        <v>80</v>
      </c>
      <c r="L3">
        <v>4</v>
      </c>
      <c r="M3">
        <v>0</v>
      </c>
      <c r="N3">
        <v>9</v>
      </c>
    </row>
    <row r="4" spans="1:14" x14ac:dyDescent="0.25">
      <c r="A4" s="8" t="s">
        <v>9</v>
      </c>
      <c r="B4" s="9">
        <v>219</v>
      </c>
      <c r="C4" s="9">
        <f t="shared" si="2"/>
        <v>15.33</v>
      </c>
      <c r="D4" s="9">
        <f t="shared" si="0"/>
        <v>175.2</v>
      </c>
      <c r="E4" s="9">
        <f t="shared" si="3"/>
        <v>8.76</v>
      </c>
      <c r="F4" s="9">
        <f t="shared" si="1"/>
        <v>0</v>
      </c>
      <c r="G4" s="9">
        <f t="shared" si="4"/>
        <v>19.71</v>
      </c>
      <c r="H4" t="s">
        <v>12</v>
      </c>
      <c r="I4" t="s">
        <v>112</v>
      </c>
      <c r="J4">
        <v>7</v>
      </c>
      <c r="K4">
        <v>80</v>
      </c>
      <c r="L4">
        <v>4</v>
      </c>
      <c r="M4">
        <v>0</v>
      </c>
      <c r="N4">
        <v>9</v>
      </c>
    </row>
    <row r="5" spans="1:14" x14ac:dyDescent="0.25">
      <c r="A5" s="8" t="s">
        <v>11</v>
      </c>
      <c r="B5" s="9">
        <v>259</v>
      </c>
      <c r="C5" s="9">
        <f t="shared" si="2"/>
        <v>18.13</v>
      </c>
      <c r="D5" s="9">
        <f t="shared" si="0"/>
        <v>207.2</v>
      </c>
      <c r="E5" s="9">
        <f t="shared" si="3"/>
        <v>10.36</v>
      </c>
      <c r="F5" s="9">
        <f t="shared" si="1"/>
        <v>0</v>
      </c>
      <c r="G5" s="9">
        <f t="shared" si="4"/>
        <v>23.310000000000016</v>
      </c>
      <c r="H5" t="s">
        <v>12</v>
      </c>
      <c r="I5" t="s">
        <v>112</v>
      </c>
      <c r="J5">
        <v>7</v>
      </c>
      <c r="K5">
        <v>80</v>
      </c>
      <c r="L5">
        <v>4</v>
      </c>
      <c r="M5">
        <v>0</v>
      </c>
      <c r="N5">
        <v>9</v>
      </c>
    </row>
    <row r="6" spans="1:14" ht="30" x14ac:dyDescent="0.25">
      <c r="A6" s="10" t="s">
        <v>119</v>
      </c>
      <c r="B6" s="9">
        <v>68</v>
      </c>
      <c r="C6" s="9">
        <f t="shared" si="2"/>
        <v>4.76</v>
      </c>
      <c r="D6" s="9">
        <f t="shared" si="0"/>
        <v>54.4</v>
      </c>
      <c r="E6" s="9">
        <f t="shared" si="3"/>
        <v>2.72</v>
      </c>
      <c r="F6" s="9">
        <f t="shared" si="1"/>
        <v>0</v>
      </c>
      <c r="G6" s="9">
        <f t="shared" si="4"/>
        <v>6.1200000000000028</v>
      </c>
      <c r="H6" t="s">
        <v>13</v>
      </c>
      <c r="I6" t="s">
        <v>112</v>
      </c>
      <c r="J6">
        <v>7</v>
      </c>
      <c r="K6">
        <v>80</v>
      </c>
      <c r="L6">
        <v>4</v>
      </c>
      <c r="M6">
        <v>0</v>
      </c>
      <c r="N6">
        <v>9</v>
      </c>
    </row>
    <row r="7" spans="1:14" ht="30" x14ac:dyDescent="0.25">
      <c r="A7" s="10" t="s">
        <v>120</v>
      </c>
      <c r="B7" s="9">
        <v>118</v>
      </c>
      <c r="C7" s="9">
        <f t="shared" si="2"/>
        <v>8.26</v>
      </c>
      <c r="D7" s="9">
        <f t="shared" si="0"/>
        <v>94.4</v>
      </c>
      <c r="E7" s="9">
        <f t="shared" si="3"/>
        <v>4.72</v>
      </c>
      <c r="F7" s="9">
        <f t="shared" si="1"/>
        <v>0</v>
      </c>
      <c r="G7" s="9">
        <f t="shared" si="4"/>
        <v>10.61999999999999</v>
      </c>
      <c r="H7" t="s">
        <v>13</v>
      </c>
      <c r="I7" t="s">
        <v>112</v>
      </c>
      <c r="J7">
        <v>7</v>
      </c>
      <c r="K7">
        <v>80</v>
      </c>
      <c r="L7">
        <v>4</v>
      </c>
      <c r="M7">
        <v>0</v>
      </c>
      <c r="N7">
        <v>9</v>
      </c>
    </row>
    <row r="8" spans="1:14" x14ac:dyDescent="0.25">
      <c r="A8" s="11" t="s">
        <v>14</v>
      </c>
      <c r="B8" s="9">
        <v>43</v>
      </c>
      <c r="C8" s="9">
        <f>ROUND($B8/100*J8,5)</f>
        <v>3.01</v>
      </c>
      <c r="D8" s="9">
        <f t="shared" ref="D8:F8" si="5">ROUND($B8/100*K8,5)</f>
        <v>19.565000000000001</v>
      </c>
      <c r="E8" s="9">
        <f t="shared" si="5"/>
        <v>16.77</v>
      </c>
      <c r="F8" s="9">
        <f t="shared" si="5"/>
        <v>1.075</v>
      </c>
      <c r="G8" s="9">
        <f>B8-C8-D8-E8-F8</f>
        <v>2.580000000000001</v>
      </c>
      <c r="H8" t="s">
        <v>44</v>
      </c>
      <c r="I8" s="12" t="s">
        <v>112</v>
      </c>
      <c r="J8">
        <v>7</v>
      </c>
      <c r="K8">
        <v>45.5</v>
      </c>
      <c r="L8">
        <v>39</v>
      </c>
      <c r="M8">
        <v>2.5</v>
      </c>
      <c r="N8">
        <v>6</v>
      </c>
    </row>
    <row r="9" spans="1:14" x14ac:dyDescent="0.25">
      <c r="A9" s="11" t="s">
        <v>15</v>
      </c>
      <c r="B9" s="9">
        <v>53</v>
      </c>
      <c r="C9" s="9">
        <f t="shared" ref="C9:C68" si="6">ROUND($B9/100*J9,5)</f>
        <v>3.71</v>
      </c>
      <c r="D9" s="9">
        <f t="shared" ref="D9:D68" si="7">ROUND($B9/100*K9,5)</f>
        <v>24.114999999999998</v>
      </c>
      <c r="E9" s="9">
        <f t="shared" ref="E9:E68" si="8">ROUND($B9/100*L9,5)</f>
        <v>20.67</v>
      </c>
      <c r="F9" s="9">
        <f t="shared" ref="F9:F68" si="9">ROUND($B9/100*M9,5)</f>
        <v>1.325</v>
      </c>
      <c r="G9" s="9">
        <f t="shared" ref="G9:G68" si="10">B9-C9-D9-E9-F9</f>
        <v>3.1799999999999988</v>
      </c>
      <c r="H9" t="s">
        <v>44</v>
      </c>
      <c r="I9" s="12" t="s">
        <v>112</v>
      </c>
      <c r="J9">
        <v>7</v>
      </c>
      <c r="K9">
        <v>45.5</v>
      </c>
      <c r="L9">
        <v>39</v>
      </c>
      <c r="M9">
        <v>2.5</v>
      </c>
      <c r="N9">
        <v>6</v>
      </c>
    </row>
    <row r="10" spans="1:14" x14ac:dyDescent="0.25">
      <c r="A10" s="11" t="s">
        <v>16</v>
      </c>
      <c r="B10" s="9">
        <v>54</v>
      </c>
      <c r="C10" s="9">
        <f t="shared" si="6"/>
        <v>3.78</v>
      </c>
      <c r="D10" s="9">
        <f t="shared" si="7"/>
        <v>24.57</v>
      </c>
      <c r="E10" s="9">
        <f t="shared" si="8"/>
        <v>21.06</v>
      </c>
      <c r="F10" s="9">
        <f t="shared" si="9"/>
        <v>1.35</v>
      </c>
      <c r="G10" s="9">
        <f t="shared" si="10"/>
        <v>3.2399999999999998</v>
      </c>
      <c r="H10" t="s">
        <v>44</v>
      </c>
      <c r="I10" s="12" t="s">
        <v>112</v>
      </c>
      <c r="J10">
        <v>7</v>
      </c>
      <c r="K10">
        <v>45.5</v>
      </c>
      <c r="L10">
        <v>39</v>
      </c>
      <c r="M10">
        <v>2.5</v>
      </c>
      <c r="N10">
        <v>6</v>
      </c>
    </row>
    <row r="11" spans="1:14" x14ac:dyDescent="0.25">
      <c r="A11" s="11" t="s">
        <v>17</v>
      </c>
      <c r="B11" s="9">
        <v>54</v>
      </c>
      <c r="C11" s="9">
        <f t="shared" si="6"/>
        <v>3.78</v>
      </c>
      <c r="D11" s="9">
        <f t="shared" si="7"/>
        <v>24.57</v>
      </c>
      <c r="E11" s="9">
        <f t="shared" si="8"/>
        <v>21.06</v>
      </c>
      <c r="F11" s="9">
        <f t="shared" si="9"/>
        <v>1.35</v>
      </c>
      <c r="G11" s="9">
        <f t="shared" si="10"/>
        <v>3.2399999999999998</v>
      </c>
      <c r="H11" t="s">
        <v>44</v>
      </c>
      <c r="I11" s="12" t="s">
        <v>112</v>
      </c>
      <c r="J11">
        <v>7</v>
      </c>
      <c r="K11">
        <v>45.5</v>
      </c>
      <c r="L11">
        <v>39</v>
      </c>
      <c r="M11">
        <v>2.5</v>
      </c>
      <c r="N11">
        <v>6</v>
      </c>
    </row>
    <row r="12" spans="1:14" x14ac:dyDescent="0.25">
      <c r="A12" s="11" t="s">
        <v>18</v>
      </c>
      <c r="B12" s="9">
        <v>56</v>
      </c>
      <c r="C12" s="9">
        <f t="shared" si="6"/>
        <v>3.92</v>
      </c>
      <c r="D12" s="9">
        <f t="shared" si="7"/>
        <v>25.48</v>
      </c>
      <c r="E12" s="9">
        <f t="shared" si="8"/>
        <v>21.84</v>
      </c>
      <c r="F12" s="9">
        <f t="shared" si="9"/>
        <v>1.4</v>
      </c>
      <c r="G12" s="9">
        <f t="shared" si="10"/>
        <v>3.3599999999999981</v>
      </c>
      <c r="H12" t="s">
        <v>44</v>
      </c>
      <c r="I12" s="12" t="s">
        <v>112</v>
      </c>
      <c r="J12">
        <v>7</v>
      </c>
      <c r="K12">
        <v>45.5</v>
      </c>
      <c r="L12">
        <v>39</v>
      </c>
      <c r="M12">
        <v>2.5</v>
      </c>
      <c r="N12">
        <v>6</v>
      </c>
    </row>
    <row r="13" spans="1:14" x14ac:dyDescent="0.25">
      <c r="A13" s="11" t="s">
        <v>19</v>
      </c>
      <c r="B13" s="9">
        <v>56</v>
      </c>
      <c r="C13" s="9">
        <f t="shared" si="6"/>
        <v>3.92</v>
      </c>
      <c r="D13" s="9">
        <f t="shared" si="7"/>
        <v>25.48</v>
      </c>
      <c r="E13" s="9">
        <f t="shared" si="8"/>
        <v>21.84</v>
      </c>
      <c r="F13" s="9">
        <f t="shared" si="9"/>
        <v>1.4</v>
      </c>
      <c r="G13" s="9">
        <f t="shared" si="10"/>
        <v>3.3599999999999981</v>
      </c>
      <c r="H13" t="s">
        <v>44</v>
      </c>
      <c r="I13" s="12" t="s">
        <v>112</v>
      </c>
      <c r="J13">
        <v>7</v>
      </c>
      <c r="K13">
        <v>45.5</v>
      </c>
      <c r="L13">
        <v>39</v>
      </c>
      <c r="M13">
        <v>2.5</v>
      </c>
      <c r="N13">
        <v>6</v>
      </c>
    </row>
    <row r="14" spans="1:14" x14ac:dyDescent="0.25">
      <c r="A14" s="11" t="s">
        <v>20</v>
      </c>
      <c r="B14" s="9">
        <v>60</v>
      </c>
      <c r="C14" s="9">
        <f t="shared" si="6"/>
        <v>4.2</v>
      </c>
      <c r="D14" s="9">
        <f t="shared" si="7"/>
        <v>27.3</v>
      </c>
      <c r="E14" s="9">
        <f t="shared" si="8"/>
        <v>23.4</v>
      </c>
      <c r="F14" s="9">
        <f t="shared" si="9"/>
        <v>1.5</v>
      </c>
      <c r="G14" s="9">
        <f t="shared" si="10"/>
        <v>3.5999999999999979</v>
      </c>
      <c r="H14" t="s">
        <v>44</v>
      </c>
      <c r="I14" s="12" t="s">
        <v>112</v>
      </c>
      <c r="J14">
        <v>7</v>
      </c>
      <c r="K14">
        <v>45.5</v>
      </c>
      <c r="L14">
        <v>39</v>
      </c>
      <c r="M14">
        <v>2.5</v>
      </c>
      <c r="N14">
        <v>6</v>
      </c>
    </row>
    <row r="15" spans="1:14" x14ac:dyDescent="0.25">
      <c r="A15" s="11" t="s">
        <v>21</v>
      </c>
      <c r="B15" s="9">
        <v>71</v>
      </c>
      <c r="C15" s="9">
        <f t="shared" si="6"/>
        <v>4.97</v>
      </c>
      <c r="D15" s="9">
        <f t="shared" si="7"/>
        <v>32.305</v>
      </c>
      <c r="E15" s="9">
        <f>ROUND($B15/100*L15,5)</f>
        <v>27.69</v>
      </c>
      <c r="F15" s="9">
        <f t="shared" si="9"/>
        <v>1.7749999999999999</v>
      </c>
      <c r="G15" s="9">
        <f t="shared" si="10"/>
        <v>4.26</v>
      </c>
      <c r="H15" t="s">
        <v>44</v>
      </c>
      <c r="I15" s="12" t="s">
        <v>112</v>
      </c>
      <c r="J15">
        <v>7</v>
      </c>
      <c r="K15">
        <v>45.5</v>
      </c>
      <c r="L15">
        <v>39</v>
      </c>
      <c r="M15">
        <v>2.5</v>
      </c>
      <c r="N15">
        <v>6</v>
      </c>
    </row>
    <row r="16" spans="1:14" x14ac:dyDescent="0.25">
      <c r="A16" s="11" t="s">
        <v>22</v>
      </c>
      <c r="B16" s="9">
        <v>62</v>
      </c>
      <c r="C16" s="9">
        <f t="shared" si="6"/>
        <v>4.34</v>
      </c>
      <c r="D16" s="9">
        <f t="shared" si="7"/>
        <v>28.21</v>
      </c>
      <c r="E16" s="9">
        <f t="shared" si="8"/>
        <v>24.18</v>
      </c>
      <c r="F16" s="9">
        <f t="shared" si="9"/>
        <v>1.55</v>
      </c>
      <c r="G16" s="9">
        <f t="shared" si="10"/>
        <v>3.7199999999999962</v>
      </c>
      <c r="H16" t="s">
        <v>44</v>
      </c>
      <c r="I16" s="12" t="s">
        <v>112</v>
      </c>
      <c r="J16">
        <v>7</v>
      </c>
      <c r="K16">
        <v>45.5</v>
      </c>
      <c r="L16">
        <v>39</v>
      </c>
      <c r="M16">
        <v>2.5</v>
      </c>
      <c r="N16">
        <v>6</v>
      </c>
    </row>
    <row r="17" spans="1:14" x14ac:dyDescent="0.25">
      <c r="A17" s="11" t="s">
        <v>23</v>
      </c>
      <c r="B17" s="9">
        <v>63</v>
      </c>
      <c r="C17" s="9">
        <f t="shared" si="6"/>
        <v>4.41</v>
      </c>
      <c r="D17" s="9">
        <f t="shared" si="7"/>
        <v>28.664999999999999</v>
      </c>
      <c r="E17" s="9">
        <f t="shared" si="8"/>
        <v>24.57</v>
      </c>
      <c r="F17" s="9">
        <f t="shared" si="9"/>
        <v>1.575</v>
      </c>
      <c r="G17" s="9">
        <f t="shared" si="10"/>
        <v>3.7800000000000038</v>
      </c>
      <c r="H17" t="s">
        <v>44</v>
      </c>
      <c r="I17" s="12" t="s">
        <v>112</v>
      </c>
      <c r="J17">
        <v>7</v>
      </c>
      <c r="K17">
        <v>45.5</v>
      </c>
      <c r="L17">
        <v>39</v>
      </c>
      <c r="M17">
        <v>2.5</v>
      </c>
      <c r="N17">
        <v>6</v>
      </c>
    </row>
    <row r="18" spans="1:14" x14ac:dyDescent="0.25">
      <c r="A18" s="11" t="s">
        <v>24</v>
      </c>
      <c r="B18" s="9">
        <v>66</v>
      </c>
      <c r="C18" s="9">
        <f t="shared" si="6"/>
        <v>4.62</v>
      </c>
      <c r="D18" s="9">
        <f t="shared" si="7"/>
        <v>30.03</v>
      </c>
      <c r="E18" s="9">
        <f t="shared" si="8"/>
        <v>25.74</v>
      </c>
      <c r="F18" s="9">
        <f t="shared" si="9"/>
        <v>1.65</v>
      </c>
      <c r="G18" s="9">
        <f t="shared" si="10"/>
        <v>3.9600000000000031</v>
      </c>
      <c r="H18" t="s">
        <v>44</v>
      </c>
      <c r="I18" s="12" t="s">
        <v>112</v>
      </c>
      <c r="J18">
        <v>7</v>
      </c>
      <c r="K18">
        <v>45.5</v>
      </c>
      <c r="L18">
        <v>39</v>
      </c>
      <c r="M18">
        <v>2.5</v>
      </c>
      <c r="N18">
        <v>6</v>
      </c>
    </row>
    <row r="19" spans="1:14" x14ac:dyDescent="0.25">
      <c r="A19" s="11" t="s">
        <v>25</v>
      </c>
      <c r="B19" s="9">
        <v>74</v>
      </c>
      <c r="C19" s="9">
        <f t="shared" si="6"/>
        <v>5.18</v>
      </c>
      <c r="D19" s="9">
        <f t="shared" si="7"/>
        <v>33.67</v>
      </c>
      <c r="E19" s="9">
        <f t="shared" si="8"/>
        <v>28.86</v>
      </c>
      <c r="F19" s="9">
        <f t="shared" si="9"/>
        <v>1.85</v>
      </c>
      <c r="G19" s="9">
        <f t="shared" si="10"/>
        <v>4.4399999999999924</v>
      </c>
      <c r="H19" t="s">
        <v>44</v>
      </c>
      <c r="I19" s="12" t="s">
        <v>112</v>
      </c>
      <c r="J19">
        <v>7</v>
      </c>
      <c r="K19">
        <v>45.5</v>
      </c>
      <c r="L19">
        <v>39</v>
      </c>
      <c r="M19">
        <v>2.5</v>
      </c>
      <c r="N19">
        <v>6</v>
      </c>
    </row>
    <row r="20" spans="1:14" x14ac:dyDescent="0.25">
      <c r="A20" s="11" t="s">
        <v>26</v>
      </c>
      <c r="B20" s="9">
        <v>86</v>
      </c>
      <c r="C20" s="9">
        <f t="shared" si="6"/>
        <v>6.02</v>
      </c>
      <c r="D20" s="9">
        <f t="shared" si="7"/>
        <v>39.130000000000003</v>
      </c>
      <c r="E20" s="9">
        <f t="shared" si="8"/>
        <v>33.54</v>
      </c>
      <c r="F20" s="9">
        <f t="shared" si="9"/>
        <v>2.15</v>
      </c>
      <c r="G20" s="9">
        <f t="shared" si="10"/>
        <v>5.1600000000000019</v>
      </c>
      <c r="H20" t="s">
        <v>44</v>
      </c>
      <c r="I20" s="12" t="s">
        <v>112</v>
      </c>
      <c r="J20">
        <v>7</v>
      </c>
      <c r="K20">
        <v>45.5</v>
      </c>
      <c r="L20">
        <v>39</v>
      </c>
      <c r="M20">
        <v>2.5</v>
      </c>
      <c r="N20">
        <v>6</v>
      </c>
    </row>
    <row r="21" spans="1:14" x14ac:dyDescent="0.25">
      <c r="A21" s="11" t="s">
        <v>27</v>
      </c>
      <c r="B21" s="9">
        <v>106</v>
      </c>
      <c r="C21" s="9">
        <f t="shared" si="6"/>
        <v>7.42</v>
      </c>
      <c r="D21" s="9">
        <f t="shared" si="7"/>
        <v>48.23</v>
      </c>
      <c r="E21" s="9">
        <f t="shared" si="8"/>
        <v>41.34</v>
      </c>
      <c r="F21" s="9">
        <f t="shared" si="9"/>
        <v>2.65</v>
      </c>
      <c r="G21" s="9">
        <f t="shared" si="10"/>
        <v>6.3599999999999977</v>
      </c>
      <c r="H21" t="s">
        <v>44</v>
      </c>
      <c r="I21" s="12" t="s">
        <v>112</v>
      </c>
      <c r="J21">
        <v>7</v>
      </c>
      <c r="K21">
        <v>45.5</v>
      </c>
      <c r="L21">
        <v>39</v>
      </c>
      <c r="M21">
        <v>2.5</v>
      </c>
      <c r="N21">
        <v>6</v>
      </c>
    </row>
    <row r="22" spans="1:14" x14ac:dyDescent="0.25">
      <c r="A22" s="11" t="s">
        <v>28</v>
      </c>
      <c r="B22" s="9">
        <v>161</v>
      </c>
      <c r="C22" s="9">
        <f t="shared" si="6"/>
        <v>11.27</v>
      </c>
      <c r="D22" s="9">
        <f t="shared" si="7"/>
        <v>73.254999999999995</v>
      </c>
      <c r="E22" s="9">
        <f t="shared" si="8"/>
        <v>62.79</v>
      </c>
      <c r="F22" s="9">
        <f t="shared" si="9"/>
        <v>4.0250000000000004</v>
      </c>
      <c r="G22" s="9">
        <f t="shared" si="10"/>
        <v>9.6599999999999948</v>
      </c>
      <c r="H22" t="s">
        <v>44</v>
      </c>
      <c r="I22" s="12" t="s">
        <v>112</v>
      </c>
      <c r="J22">
        <v>7</v>
      </c>
      <c r="K22">
        <v>45.5</v>
      </c>
      <c r="L22">
        <v>39</v>
      </c>
      <c r="M22">
        <v>2.5</v>
      </c>
      <c r="N22">
        <v>6</v>
      </c>
    </row>
    <row r="23" spans="1:14" x14ac:dyDescent="0.25">
      <c r="A23" s="11" t="s">
        <v>29</v>
      </c>
      <c r="B23" s="9">
        <v>133</v>
      </c>
      <c r="C23" s="9">
        <f t="shared" si="6"/>
        <v>9.31</v>
      </c>
      <c r="D23" s="9">
        <f t="shared" si="7"/>
        <v>60.515000000000001</v>
      </c>
      <c r="E23" s="9">
        <f t="shared" si="8"/>
        <v>51.87</v>
      </c>
      <c r="F23" s="9">
        <f t="shared" si="9"/>
        <v>3.3250000000000002</v>
      </c>
      <c r="G23" s="9">
        <f t="shared" si="10"/>
        <v>7.9799999999999995</v>
      </c>
      <c r="H23" t="s">
        <v>44</v>
      </c>
      <c r="I23" s="12" t="s">
        <v>112</v>
      </c>
      <c r="J23">
        <v>7</v>
      </c>
      <c r="K23">
        <v>45.5</v>
      </c>
      <c r="L23">
        <v>39</v>
      </c>
      <c r="M23">
        <v>2.5</v>
      </c>
      <c r="N23">
        <v>6</v>
      </c>
    </row>
    <row r="24" spans="1:14" x14ac:dyDescent="0.25">
      <c r="A24" s="11" t="s">
        <v>30</v>
      </c>
      <c r="B24" s="9">
        <v>143</v>
      </c>
      <c r="C24" s="9">
        <f t="shared" si="6"/>
        <v>10.01</v>
      </c>
      <c r="D24" s="9">
        <f t="shared" si="7"/>
        <v>65.064999999999998</v>
      </c>
      <c r="E24" s="9">
        <f t="shared" si="8"/>
        <v>55.77</v>
      </c>
      <c r="F24" s="9">
        <f t="shared" si="9"/>
        <v>3.5750000000000002</v>
      </c>
      <c r="G24" s="9">
        <f t="shared" si="10"/>
        <v>8.580000000000009</v>
      </c>
      <c r="H24" t="s">
        <v>44</v>
      </c>
      <c r="I24" s="12" t="s">
        <v>112</v>
      </c>
      <c r="J24">
        <v>7</v>
      </c>
      <c r="K24">
        <v>45.5</v>
      </c>
      <c r="L24">
        <v>39</v>
      </c>
      <c r="M24">
        <v>2.5</v>
      </c>
      <c r="N24">
        <v>6</v>
      </c>
    </row>
    <row r="25" spans="1:14" x14ac:dyDescent="0.25">
      <c r="A25" s="11" t="s">
        <v>31</v>
      </c>
      <c r="B25" s="9">
        <v>159</v>
      </c>
      <c r="C25" s="9">
        <f t="shared" si="6"/>
        <v>11.13</v>
      </c>
      <c r="D25" s="9">
        <f t="shared" si="7"/>
        <v>72.344999999999999</v>
      </c>
      <c r="E25" s="9">
        <f t="shared" si="8"/>
        <v>62.01</v>
      </c>
      <c r="F25" s="9">
        <f t="shared" si="9"/>
        <v>3.9750000000000001</v>
      </c>
      <c r="G25" s="9">
        <f t="shared" si="10"/>
        <v>9.540000000000008</v>
      </c>
      <c r="H25" t="s">
        <v>44</v>
      </c>
      <c r="I25" s="12" t="s">
        <v>112</v>
      </c>
      <c r="J25">
        <v>7</v>
      </c>
      <c r="K25">
        <v>45.5</v>
      </c>
      <c r="L25">
        <v>39</v>
      </c>
      <c r="M25">
        <v>2.5</v>
      </c>
      <c r="N25">
        <v>6</v>
      </c>
    </row>
    <row r="26" spans="1:14" x14ac:dyDescent="0.25">
      <c r="A26" s="11" t="s">
        <v>32</v>
      </c>
      <c r="B26" s="9">
        <v>182</v>
      </c>
      <c r="C26" s="9">
        <f t="shared" si="6"/>
        <v>12.74</v>
      </c>
      <c r="D26" s="9">
        <f t="shared" si="7"/>
        <v>82.81</v>
      </c>
      <c r="E26" s="9">
        <f t="shared" si="8"/>
        <v>70.98</v>
      </c>
      <c r="F26" s="9">
        <f t="shared" si="9"/>
        <v>4.55</v>
      </c>
      <c r="G26" s="9">
        <f t="shared" si="10"/>
        <v>10.919999999999984</v>
      </c>
      <c r="H26" t="s">
        <v>44</v>
      </c>
      <c r="I26" s="12" t="s">
        <v>112</v>
      </c>
      <c r="J26">
        <v>7</v>
      </c>
      <c r="K26">
        <v>45.5</v>
      </c>
      <c r="L26">
        <v>39</v>
      </c>
      <c r="M26">
        <v>2.5</v>
      </c>
      <c r="N26">
        <v>6</v>
      </c>
    </row>
    <row r="27" spans="1:14" x14ac:dyDescent="0.25">
      <c r="A27" s="11" t="s">
        <v>33</v>
      </c>
      <c r="B27" s="9">
        <v>212</v>
      </c>
      <c r="C27" s="9">
        <f t="shared" si="6"/>
        <v>14.84</v>
      </c>
      <c r="D27" s="9">
        <f t="shared" si="7"/>
        <v>96.46</v>
      </c>
      <c r="E27" s="9">
        <f t="shared" si="8"/>
        <v>82.68</v>
      </c>
      <c r="F27" s="9">
        <f t="shared" si="9"/>
        <v>5.3</v>
      </c>
      <c r="G27" s="9">
        <f t="shared" si="10"/>
        <v>12.719999999999995</v>
      </c>
      <c r="H27" t="s">
        <v>44</v>
      </c>
      <c r="I27" s="12" t="s">
        <v>112</v>
      </c>
      <c r="J27">
        <v>7</v>
      </c>
      <c r="K27">
        <v>45.5</v>
      </c>
      <c r="L27">
        <v>39</v>
      </c>
      <c r="M27">
        <v>2.5</v>
      </c>
      <c r="N27">
        <v>6</v>
      </c>
    </row>
    <row r="28" spans="1:14" x14ac:dyDescent="0.25">
      <c r="A28" s="11" t="s">
        <v>34</v>
      </c>
      <c r="B28" s="9">
        <v>282</v>
      </c>
      <c r="C28" s="9">
        <f t="shared" si="6"/>
        <v>19.739999999999998</v>
      </c>
      <c r="D28" s="9">
        <f t="shared" si="7"/>
        <v>128.31</v>
      </c>
      <c r="E28" s="9">
        <f t="shared" si="8"/>
        <v>109.98</v>
      </c>
      <c r="F28" s="9">
        <f t="shared" si="9"/>
        <v>7.05</v>
      </c>
      <c r="G28" s="9">
        <f t="shared" si="10"/>
        <v>16.919999999999984</v>
      </c>
      <c r="H28" t="s">
        <v>44</v>
      </c>
      <c r="I28" s="12" t="s">
        <v>112</v>
      </c>
      <c r="J28">
        <v>7</v>
      </c>
      <c r="K28">
        <v>45.5</v>
      </c>
      <c r="L28">
        <v>39</v>
      </c>
      <c r="M28">
        <v>2.5</v>
      </c>
      <c r="N28">
        <v>6</v>
      </c>
    </row>
    <row r="29" spans="1:14" x14ac:dyDescent="0.25">
      <c r="A29" s="11" t="s">
        <v>35</v>
      </c>
      <c r="B29" s="9">
        <v>285</v>
      </c>
      <c r="C29" s="9">
        <f t="shared" si="6"/>
        <v>19.95</v>
      </c>
      <c r="D29" s="9">
        <f t="shared" si="7"/>
        <v>129.67500000000001</v>
      </c>
      <c r="E29" s="9">
        <f t="shared" si="8"/>
        <v>111.15</v>
      </c>
      <c r="F29" s="9">
        <f t="shared" si="9"/>
        <v>7.125</v>
      </c>
      <c r="G29" s="9">
        <f t="shared" si="10"/>
        <v>17.099999999999994</v>
      </c>
      <c r="H29" t="s">
        <v>44</v>
      </c>
      <c r="I29" s="12" t="s">
        <v>112</v>
      </c>
      <c r="J29">
        <v>7</v>
      </c>
      <c r="K29">
        <v>45.5</v>
      </c>
      <c r="L29">
        <v>39</v>
      </c>
      <c r="M29">
        <v>2.5</v>
      </c>
      <c r="N29">
        <v>6</v>
      </c>
    </row>
    <row r="30" spans="1:14" x14ac:dyDescent="0.25">
      <c r="A30" s="11" t="s">
        <v>36</v>
      </c>
      <c r="B30" s="9">
        <v>295</v>
      </c>
      <c r="C30" s="9">
        <f t="shared" si="6"/>
        <v>20.65</v>
      </c>
      <c r="D30" s="9">
        <f t="shared" si="7"/>
        <v>134.22499999999999</v>
      </c>
      <c r="E30" s="9">
        <f t="shared" si="8"/>
        <v>115.05</v>
      </c>
      <c r="F30" s="9">
        <f t="shared" si="9"/>
        <v>7.375</v>
      </c>
      <c r="G30" s="9">
        <f t="shared" si="10"/>
        <v>17.700000000000031</v>
      </c>
      <c r="H30" t="s">
        <v>44</v>
      </c>
      <c r="I30" s="12" t="s">
        <v>112</v>
      </c>
      <c r="J30">
        <v>7</v>
      </c>
      <c r="K30">
        <v>45.5</v>
      </c>
      <c r="L30">
        <v>39</v>
      </c>
      <c r="M30">
        <v>2.5</v>
      </c>
      <c r="N30">
        <v>6</v>
      </c>
    </row>
    <row r="31" spans="1:14" x14ac:dyDescent="0.25">
      <c r="A31" s="11" t="s">
        <v>37</v>
      </c>
      <c r="B31" s="9">
        <v>313</v>
      </c>
      <c r="C31" s="9">
        <f t="shared" si="6"/>
        <v>21.91</v>
      </c>
      <c r="D31" s="9">
        <f t="shared" si="7"/>
        <v>142.41499999999999</v>
      </c>
      <c r="E31" s="9">
        <f t="shared" si="8"/>
        <v>122.07</v>
      </c>
      <c r="F31" s="9">
        <f t="shared" si="9"/>
        <v>7.8250000000000002</v>
      </c>
      <c r="G31" s="9">
        <f t="shared" si="10"/>
        <v>18.77999999999999</v>
      </c>
      <c r="H31" t="s">
        <v>44</v>
      </c>
      <c r="I31" s="12" t="s">
        <v>112</v>
      </c>
      <c r="J31">
        <v>7</v>
      </c>
      <c r="K31">
        <v>45.5</v>
      </c>
      <c r="L31">
        <v>39</v>
      </c>
      <c r="M31">
        <v>2.5</v>
      </c>
      <c r="N31">
        <v>6</v>
      </c>
    </row>
    <row r="32" spans="1:14" x14ac:dyDescent="0.25">
      <c r="A32" s="11" t="s">
        <v>38</v>
      </c>
      <c r="B32" s="9">
        <v>357</v>
      </c>
      <c r="C32" s="9">
        <f t="shared" si="6"/>
        <v>24.99</v>
      </c>
      <c r="D32" s="9">
        <f t="shared" si="7"/>
        <v>162.435</v>
      </c>
      <c r="E32" s="9">
        <f t="shared" si="8"/>
        <v>139.22999999999999</v>
      </c>
      <c r="F32" s="9">
        <f t="shared" si="9"/>
        <v>8.9250000000000007</v>
      </c>
      <c r="G32" s="9">
        <f t="shared" si="10"/>
        <v>21.419999999999998</v>
      </c>
      <c r="H32" t="s">
        <v>44</v>
      </c>
      <c r="I32" s="12" t="s">
        <v>112</v>
      </c>
      <c r="J32">
        <v>7</v>
      </c>
      <c r="K32">
        <v>45.5</v>
      </c>
      <c r="L32">
        <v>39</v>
      </c>
      <c r="M32">
        <v>2.5</v>
      </c>
      <c r="N32">
        <v>6</v>
      </c>
    </row>
    <row r="33" spans="1:15" x14ac:dyDescent="0.25">
      <c r="A33" s="11" t="s">
        <v>39</v>
      </c>
      <c r="B33" s="9">
        <v>504</v>
      </c>
      <c r="C33" s="9">
        <f t="shared" si="6"/>
        <v>35.28</v>
      </c>
      <c r="D33" s="9">
        <f t="shared" si="7"/>
        <v>229.32</v>
      </c>
      <c r="E33" s="9">
        <f t="shared" si="8"/>
        <v>196.56</v>
      </c>
      <c r="F33" s="9">
        <f t="shared" si="9"/>
        <v>12.6</v>
      </c>
      <c r="G33" s="9">
        <f t="shared" si="10"/>
        <v>30.24000000000003</v>
      </c>
      <c r="H33" t="s">
        <v>44</v>
      </c>
      <c r="I33" s="12" t="s">
        <v>112</v>
      </c>
      <c r="J33">
        <v>7</v>
      </c>
      <c r="K33">
        <v>45.5</v>
      </c>
      <c r="L33">
        <v>39</v>
      </c>
      <c r="M33">
        <v>2.5</v>
      </c>
      <c r="N33">
        <v>6</v>
      </c>
    </row>
    <row r="34" spans="1:15" x14ac:dyDescent="0.25">
      <c r="A34" s="11" t="s">
        <v>40</v>
      </c>
      <c r="B34" s="9">
        <v>518</v>
      </c>
      <c r="C34" s="9">
        <f t="shared" si="6"/>
        <v>36.26</v>
      </c>
      <c r="D34" s="9">
        <f t="shared" si="7"/>
        <v>235.69</v>
      </c>
      <c r="E34" s="9">
        <f t="shared" si="8"/>
        <v>202.02</v>
      </c>
      <c r="F34" s="9">
        <f t="shared" si="9"/>
        <v>12.95</v>
      </c>
      <c r="G34" s="9">
        <f t="shared" si="10"/>
        <v>31.080000000000002</v>
      </c>
      <c r="H34" t="s">
        <v>44</v>
      </c>
      <c r="I34" s="12" t="s">
        <v>112</v>
      </c>
      <c r="J34">
        <v>7</v>
      </c>
      <c r="K34">
        <v>45.5</v>
      </c>
      <c r="L34">
        <v>39</v>
      </c>
      <c r="M34">
        <v>2.5</v>
      </c>
      <c r="N34">
        <v>6</v>
      </c>
    </row>
    <row r="35" spans="1:15" x14ac:dyDescent="0.25">
      <c r="A35" s="11" t="s">
        <v>41</v>
      </c>
      <c r="B35" s="9">
        <v>531</v>
      </c>
      <c r="C35" s="9">
        <f t="shared" si="6"/>
        <v>37.17</v>
      </c>
      <c r="D35" s="9">
        <f t="shared" si="7"/>
        <v>241.60499999999999</v>
      </c>
      <c r="E35" s="9">
        <f t="shared" si="8"/>
        <v>207.09</v>
      </c>
      <c r="F35" s="9">
        <f t="shared" si="9"/>
        <v>13.275</v>
      </c>
      <c r="G35" s="9">
        <f t="shared" si="10"/>
        <v>31.859999999999992</v>
      </c>
      <c r="H35" t="s">
        <v>44</v>
      </c>
      <c r="I35" s="12" t="s">
        <v>112</v>
      </c>
      <c r="J35">
        <v>7</v>
      </c>
      <c r="K35">
        <v>45.5</v>
      </c>
      <c r="L35">
        <v>39</v>
      </c>
      <c r="M35">
        <v>2.5</v>
      </c>
      <c r="N35">
        <v>6</v>
      </c>
    </row>
    <row r="36" spans="1:15" x14ac:dyDescent="0.25">
      <c r="A36" s="11" t="s">
        <v>42</v>
      </c>
      <c r="B36" s="9">
        <v>569</v>
      </c>
      <c r="C36" s="9">
        <f t="shared" si="6"/>
        <v>39.83</v>
      </c>
      <c r="D36" s="9">
        <f t="shared" si="7"/>
        <v>258.89499999999998</v>
      </c>
      <c r="E36" s="9">
        <f t="shared" si="8"/>
        <v>221.91</v>
      </c>
      <c r="F36" s="9">
        <f t="shared" si="9"/>
        <v>14.225</v>
      </c>
      <c r="G36" s="9">
        <f t="shared" si="10"/>
        <v>34.139999999999979</v>
      </c>
      <c r="H36" t="s">
        <v>44</v>
      </c>
      <c r="I36" s="12" t="s">
        <v>112</v>
      </c>
      <c r="J36">
        <v>7</v>
      </c>
      <c r="K36">
        <v>45.5</v>
      </c>
      <c r="L36">
        <v>39</v>
      </c>
      <c r="M36">
        <v>2.5</v>
      </c>
      <c r="N36">
        <v>6</v>
      </c>
    </row>
    <row r="37" spans="1:15" x14ac:dyDescent="0.25">
      <c r="A37" s="11" t="s">
        <v>43</v>
      </c>
      <c r="B37" s="9">
        <v>667</v>
      </c>
      <c r="C37" s="9">
        <f t="shared" si="6"/>
        <v>46.69</v>
      </c>
      <c r="D37" s="9">
        <f t="shared" si="7"/>
        <v>303.48500000000001</v>
      </c>
      <c r="E37" s="9">
        <f t="shared" si="8"/>
        <v>260.13</v>
      </c>
      <c r="F37" s="9">
        <f t="shared" si="9"/>
        <v>16.675000000000001</v>
      </c>
      <c r="G37" s="9">
        <f t="shared" si="10"/>
        <v>40.019999999999939</v>
      </c>
      <c r="H37" t="s">
        <v>44</v>
      </c>
      <c r="I37" s="12" t="s">
        <v>112</v>
      </c>
      <c r="J37">
        <v>7</v>
      </c>
      <c r="K37">
        <v>45.5</v>
      </c>
      <c r="L37">
        <v>39</v>
      </c>
      <c r="M37">
        <v>2.5</v>
      </c>
      <c r="N37">
        <v>6</v>
      </c>
    </row>
    <row r="38" spans="1:15" x14ac:dyDescent="0.25">
      <c r="A38" s="8" t="s">
        <v>7</v>
      </c>
      <c r="B38" s="9">
        <v>196</v>
      </c>
      <c r="C38" s="9">
        <f t="shared" si="6"/>
        <v>13.72</v>
      </c>
      <c r="D38" s="9">
        <f t="shared" si="7"/>
        <v>89.18</v>
      </c>
      <c r="E38" s="9">
        <f t="shared" si="8"/>
        <v>76.44</v>
      </c>
      <c r="F38" s="9">
        <f t="shared" si="9"/>
        <v>4.9000000000000004</v>
      </c>
      <c r="G38" s="9">
        <f t="shared" si="10"/>
        <v>11.759999999999996</v>
      </c>
      <c r="H38" t="s">
        <v>45</v>
      </c>
      <c r="I38" s="12" t="s">
        <v>112</v>
      </c>
      <c r="J38" s="12">
        <v>7</v>
      </c>
      <c r="K38">
        <v>45.5</v>
      </c>
      <c r="L38">
        <v>39</v>
      </c>
      <c r="M38">
        <v>2.5</v>
      </c>
      <c r="N38">
        <v>6</v>
      </c>
      <c r="O38" s="12" t="s">
        <v>121</v>
      </c>
    </row>
    <row r="39" spans="1:15" ht="30" x14ac:dyDescent="0.25">
      <c r="A39" s="8" t="s">
        <v>46</v>
      </c>
      <c r="B39" s="9">
        <v>216</v>
      </c>
      <c r="C39" s="9">
        <f t="shared" si="6"/>
        <v>15.12</v>
      </c>
      <c r="D39" s="9">
        <f t="shared" si="7"/>
        <v>178.2</v>
      </c>
      <c r="E39" s="9">
        <f t="shared" si="8"/>
        <v>0</v>
      </c>
      <c r="F39" s="9">
        <f t="shared" si="9"/>
        <v>1.08</v>
      </c>
      <c r="G39" s="9">
        <f t="shared" si="10"/>
        <v>21.600000000000009</v>
      </c>
      <c r="H39" t="s">
        <v>48</v>
      </c>
      <c r="I39" s="12" t="s">
        <v>113</v>
      </c>
      <c r="J39" s="12">
        <v>7</v>
      </c>
      <c r="K39">
        <v>82.5</v>
      </c>
      <c r="L39">
        <v>0</v>
      </c>
      <c r="M39">
        <v>0.5</v>
      </c>
      <c r="N39">
        <v>10</v>
      </c>
    </row>
    <row r="40" spans="1:15" ht="30" x14ac:dyDescent="0.25">
      <c r="A40" s="8" t="s">
        <v>47</v>
      </c>
      <c r="B40" s="9">
        <v>299</v>
      </c>
      <c r="C40" s="9">
        <f t="shared" si="6"/>
        <v>20.93</v>
      </c>
      <c r="D40" s="9">
        <f t="shared" si="7"/>
        <v>246.67500000000001</v>
      </c>
      <c r="E40" s="9">
        <f t="shared" si="8"/>
        <v>0</v>
      </c>
      <c r="F40" s="9">
        <f t="shared" si="9"/>
        <v>1.4950000000000001</v>
      </c>
      <c r="G40" s="9">
        <f t="shared" si="10"/>
        <v>29.899999999999981</v>
      </c>
      <c r="H40" t="s">
        <v>48</v>
      </c>
      <c r="I40" s="12" t="s">
        <v>113</v>
      </c>
      <c r="J40" s="12">
        <v>7</v>
      </c>
      <c r="K40">
        <v>82.5</v>
      </c>
      <c r="L40">
        <v>0</v>
      </c>
      <c r="M40">
        <v>0.5</v>
      </c>
      <c r="N40">
        <v>10</v>
      </c>
    </row>
    <row r="41" spans="1:15" ht="30" x14ac:dyDescent="0.25">
      <c r="A41" s="8" t="s">
        <v>124</v>
      </c>
      <c r="B41" s="9">
        <v>313</v>
      </c>
      <c r="C41" s="9">
        <f t="shared" si="6"/>
        <v>21.91</v>
      </c>
      <c r="D41" s="9">
        <f t="shared" si="7"/>
        <v>258.22500000000002</v>
      </c>
      <c r="E41" s="9">
        <f t="shared" si="8"/>
        <v>0</v>
      </c>
      <c r="F41" s="9">
        <f t="shared" si="9"/>
        <v>1.5649999999999999</v>
      </c>
      <c r="G41" s="9">
        <f t="shared" si="10"/>
        <v>31.299999999999951</v>
      </c>
      <c r="H41" t="s">
        <v>48</v>
      </c>
      <c r="I41" s="12" t="s">
        <v>113</v>
      </c>
      <c r="J41" s="12">
        <v>7</v>
      </c>
      <c r="K41">
        <v>82.5</v>
      </c>
      <c r="L41">
        <v>0</v>
      </c>
      <c r="M41">
        <v>0.5</v>
      </c>
      <c r="N41">
        <v>10</v>
      </c>
    </row>
    <row r="42" spans="1:15" ht="30" x14ac:dyDescent="0.25">
      <c r="A42" s="8" t="s">
        <v>49</v>
      </c>
      <c r="B42" s="9">
        <v>393</v>
      </c>
      <c r="C42" s="9">
        <f t="shared" si="6"/>
        <v>27.51</v>
      </c>
      <c r="D42" s="9">
        <f t="shared" si="7"/>
        <v>324.22500000000002</v>
      </c>
      <c r="E42" s="9">
        <f t="shared" si="8"/>
        <v>0</v>
      </c>
      <c r="F42" s="9">
        <f t="shared" si="9"/>
        <v>1.9650000000000001</v>
      </c>
      <c r="G42" s="9">
        <f t="shared" si="10"/>
        <v>39.299999999999983</v>
      </c>
      <c r="H42" t="s">
        <v>48</v>
      </c>
      <c r="I42" s="12" t="s">
        <v>113</v>
      </c>
      <c r="J42" s="12">
        <v>7</v>
      </c>
      <c r="K42">
        <v>82.5</v>
      </c>
      <c r="L42">
        <v>0</v>
      </c>
      <c r="M42">
        <v>0.5</v>
      </c>
      <c r="N42">
        <v>10</v>
      </c>
    </row>
    <row r="43" spans="1:15" ht="30" x14ac:dyDescent="0.25">
      <c r="A43" s="8" t="s">
        <v>122</v>
      </c>
      <c r="B43" s="9">
        <v>639</v>
      </c>
      <c r="C43" s="9">
        <f t="shared" si="6"/>
        <v>44.73</v>
      </c>
      <c r="D43" s="9">
        <f t="shared" si="7"/>
        <v>527.17499999999995</v>
      </c>
      <c r="E43" s="9">
        <f t="shared" si="8"/>
        <v>0</v>
      </c>
      <c r="F43" s="9">
        <f t="shared" si="9"/>
        <v>3.1949999999999998</v>
      </c>
      <c r="G43" s="9">
        <f t="shared" si="10"/>
        <v>63.900000000000027</v>
      </c>
      <c r="H43" t="s">
        <v>48</v>
      </c>
      <c r="I43" s="12" t="s">
        <v>113</v>
      </c>
      <c r="J43" s="12">
        <v>7</v>
      </c>
      <c r="K43">
        <v>82.5</v>
      </c>
      <c r="L43">
        <v>0</v>
      </c>
      <c r="M43">
        <v>0.5</v>
      </c>
      <c r="N43">
        <v>10</v>
      </c>
    </row>
    <row r="44" spans="1:15" ht="30" x14ac:dyDescent="0.25">
      <c r="A44" s="8" t="s">
        <v>123</v>
      </c>
      <c r="B44" s="9">
        <v>724</v>
      </c>
      <c r="C44" s="9">
        <f t="shared" si="6"/>
        <v>50.68</v>
      </c>
      <c r="D44" s="9">
        <f t="shared" si="7"/>
        <v>597.29999999999995</v>
      </c>
      <c r="E44" s="9">
        <f t="shared" si="8"/>
        <v>0</v>
      </c>
      <c r="F44" s="9">
        <f t="shared" si="9"/>
        <v>3.62</v>
      </c>
      <c r="G44" s="9">
        <f t="shared" si="10"/>
        <v>72.400000000000091</v>
      </c>
      <c r="H44" t="s">
        <v>48</v>
      </c>
      <c r="I44" s="12" t="s">
        <v>113</v>
      </c>
      <c r="J44" s="12">
        <v>7</v>
      </c>
      <c r="K44">
        <v>82.5</v>
      </c>
      <c r="L44">
        <v>0</v>
      </c>
      <c r="M44">
        <v>0.5</v>
      </c>
      <c r="N44">
        <v>10</v>
      </c>
    </row>
    <row r="45" spans="1:15" ht="30" x14ac:dyDescent="0.25">
      <c r="A45" s="8" t="s">
        <v>50</v>
      </c>
      <c r="B45" s="9">
        <v>302</v>
      </c>
      <c r="C45" s="9">
        <f t="shared" si="6"/>
        <v>21.14</v>
      </c>
      <c r="D45" s="9">
        <f t="shared" si="7"/>
        <v>249.15</v>
      </c>
      <c r="E45" s="9">
        <f t="shared" si="8"/>
        <v>0</v>
      </c>
      <c r="F45" s="9">
        <f t="shared" si="9"/>
        <v>1.51</v>
      </c>
      <c r="G45" s="9">
        <f t="shared" si="10"/>
        <v>30.200000000000006</v>
      </c>
      <c r="H45" t="s">
        <v>48</v>
      </c>
      <c r="I45" s="12" t="s">
        <v>113</v>
      </c>
      <c r="J45" s="12">
        <v>7</v>
      </c>
      <c r="K45">
        <v>82.5</v>
      </c>
      <c r="L45">
        <v>0</v>
      </c>
      <c r="M45">
        <v>0.5</v>
      </c>
      <c r="N45">
        <v>10</v>
      </c>
    </row>
    <row r="46" spans="1:15" ht="30" x14ac:dyDescent="0.25">
      <c r="A46" s="8" t="s">
        <v>51</v>
      </c>
      <c r="B46" s="9">
        <v>381</v>
      </c>
      <c r="C46" s="9">
        <f t="shared" si="6"/>
        <v>26.67</v>
      </c>
      <c r="D46" s="9">
        <f t="shared" si="7"/>
        <v>314.32499999999999</v>
      </c>
      <c r="E46" s="9">
        <f t="shared" si="8"/>
        <v>0</v>
      </c>
      <c r="F46" s="9">
        <f t="shared" si="9"/>
        <v>1.905</v>
      </c>
      <c r="G46" s="9">
        <f t="shared" si="10"/>
        <v>38.099999999999994</v>
      </c>
      <c r="H46" t="s">
        <v>48</v>
      </c>
      <c r="I46" s="12" t="s">
        <v>113</v>
      </c>
      <c r="J46" s="12">
        <v>7</v>
      </c>
      <c r="K46">
        <v>82.5</v>
      </c>
      <c r="L46">
        <v>0</v>
      </c>
      <c r="M46">
        <v>0.5</v>
      </c>
      <c r="N46">
        <v>10</v>
      </c>
    </row>
    <row r="47" spans="1:15" ht="30" x14ac:dyDescent="0.25">
      <c r="A47" s="13" t="s">
        <v>125</v>
      </c>
      <c r="B47" s="9">
        <v>403</v>
      </c>
      <c r="C47" s="9">
        <f t="shared" si="6"/>
        <v>28.21</v>
      </c>
      <c r="D47" s="9">
        <f t="shared" si="7"/>
        <v>332.47500000000002</v>
      </c>
      <c r="E47" s="9">
        <f t="shared" si="8"/>
        <v>0</v>
      </c>
      <c r="F47" s="9">
        <f t="shared" si="9"/>
        <v>2.0150000000000001</v>
      </c>
      <c r="G47" s="9">
        <f t="shared" si="10"/>
        <v>40.299999999999997</v>
      </c>
      <c r="H47" t="s">
        <v>48</v>
      </c>
      <c r="I47" s="12" t="s">
        <v>113</v>
      </c>
      <c r="J47" s="12">
        <v>7</v>
      </c>
      <c r="K47">
        <v>82.5</v>
      </c>
      <c r="L47">
        <v>0</v>
      </c>
      <c r="M47">
        <v>0.5</v>
      </c>
      <c r="N47">
        <v>10</v>
      </c>
    </row>
    <row r="48" spans="1:15" ht="30" x14ac:dyDescent="0.25">
      <c r="A48" s="8" t="s">
        <v>52</v>
      </c>
      <c r="B48" s="9">
        <v>480</v>
      </c>
      <c r="C48" s="9">
        <f t="shared" si="6"/>
        <v>33.6</v>
      </c>
      <c r="D48" s="9">
        <f t="shared" si="7"/>
        <v>396</v>
      </c>
      <c r="E48" s="9">
        <f t="shared" si="8"/>
        <v>0</v>
      </c>
      <c r="F48" s="9">
        <f t="shared" si="9"/>
        <v>2.4</v>
      </c>
      <c r="G48" s="9">
        <f t="shared" si="10"/>
        <v>47.999999999999979</v>
      </c>
      <c r="H48" t="s">
        <v>48</v>
      </c>
      <c r="I48" s="12" t="s">
        <v>113</v>
      </c>
      <c r="J48" s="12">
        <v>7</v>
      </c>
      <c r="K48">
        <v>82.5</v>
      </c>
      <c r="L48">
        <v>0</v>
      </c>
      <c r="M48">
        <v>0.5</v>
      </c>
      <c r="N48">
        <v>10</v>
      </c>
    </row>
    <row r="49" spans="1:14" ht="30" x14ac:dyDescent="0.25">
      <c r="A49" s="8" t="s">
        <v>53</v>
      </c>
      <c r="B49" s="9">
        <v>722</v>
      </c>
      <c r="C49" s="9">
        <f t="shared" si="6"/>
        <v>50.54</v>
      </c>
      <c r="D49" s="9">
        <f t="shared" si="7"/>
        <v>595.65</v>
      </c>
      <c r="E49" s="9">
        <f t="shared" si="8"/>
        <v>0</v>
      </c>
      <c r="F49" s="9">
        <f t="shared" si="9"/>
        <v>3.61</v>
      </c>
      <c r="G49" s="9">
        <f t="shared" si="10"/>
        <v>72.20000000000006</v>
      </c>
      <c r="H49" t="s">
        <v>48</v>
      </c>
      <c r="I49" s="12" t="s">
        <v>113</v>
      </c>
      <c r="J49" s="12">
        <v>7</v>
      </c>
      <c r="K49">
        <v>82.5</v>
      </c>
      <c r="L49">
        <v>0</v>
      </c>
      <c r="M49">
        <v>0.5</v>
      </c>
      <c r="N49">
        <v>10</v>
      </c>
    </row>
    <row r="50" spans="1:14" ht="30" x14ac:dyDescent="0.25">
      <c r="A50" s="8" t="s">
        <v>54</v>
      </c>
      <c r="B50" s="9">
        <v>797</v>
      </c>
      <c r="C50" s="9">
        <f t="shared" si="6"/>
        <v>55.79</v>
      </c>
      <c r="D50" s="9">
        <f t="shared" si="7"/>
        <v>657.52499999999998</v>
      </c>
      <c r="E50" s="9">
        <f t="shared" si="8"/>
        <v>0</v>
      </c>
      <c r="F50" s="9">
        <f t="shared" si="9"/>
        <v>3.9849999999999999</v>
      </c>
      <c r="G50" s="9">
        <f t="shared" si="10"/>
        <v>79.70000000000006</v>
      </c>
      <c r="H50" t="s">
        <v>48</v>
      </c>
      <c r="I50" s="12" t="s">
        <v>113</v>
      </c>
      <c r="J50" s="12">
        <v>7</v>
      </c>
      <c r="K50">
        <v>82.5</v>
      </c>
      <c r="L50">
        <v>0</v>
      </c>
      <c r="M50">
        <v>0.5</v>
      </c>
      <c r="N50">
        <v>10</v>
      </c>
    </row>
    <row r="51" spans="1:14" ht="30" x14ac:dyDescent="0.25">
      <c r="A51" s="8" t="s">
        <v>55</v>
      </c>
      <c r="B51" s="9">
        <f>B39*0.34</f>
        <v>73.440000000000012</v>
      </c>
      <c r="C51" s="9">
        <f t="shared" si="6"/>
        <v>5.1407999999999996</v>
      </c>
      <c r="D51" s="9">
        <f t="shared" si="7"/>
        <v>60.588000000000001</v>
      </c>
      <c r="E51" s="9">
        <f t="shared" si="8"/>
        <v>0</v>
      </c>
      <c r="F51" s="9">
        <f t="shared" si="9"/>
        <v>0.36720000000000003</v>
      </c>
      <c r="G51" s="9">
        <f t="shared" si="10"/>
        <v>7.3440000000000119</v>
      </c>
      <c r="H51" t="s">
        <v>48</v>
      </c>
      <c r="I51" s="12" t="s">
        <v>113</v>
      </c>
      <c r="J51" s="12">
        <v>7</v>
      </c>
      <c r="K51">
        <v>82.5</v>
      </c>
      <c r="L51">
        <v>0</v>
      </c>
      <c r="M51">
        <v>0.5</v>
      </c>
      <c r="N51">
        <v>10</v>
      </c>
    </row>
    <row r="52" spans="1:14" ht="30" x14ac:dyDescent="0.25">
      <c r="A52" s="8" t="s">
        <v>56</v>
      </c>
      <c r="B52" s="9">
        <f>B40*0.34</f>
        <v>101.66000000000001</v>
      </c>
      <c r="C52" s="9">
        <f t="shared" si="6"/>
        <v>7.1162000000000001</v>
      </c>
      <c r="D52" s="9">
        <f t="shared" si="7"/>
        <v>83.869500000000002</v>
      </c>
      <c r="E52" s="9">
        <f t="shared" si="8"/>
        <v>0</v>
      </c>
      <c r="F52" s="9">
        <f t="shared" si="9"/>
        <v>0.50829999999999997</v>
      </c>
      <c r="G52" s="9">
        <f t="shared" si="10"/>
        <v>10.166000000000002</v>
      </c>
      <c r="H52" t="s">
        <v>48</v>
      </c>
      <c r="I52" s="12" t="s">
        <v>113</v>
      </c>
      <c r="J52" s="12">
        <v>7</v>
      </c>
      <c r="K52">
        <v>82.5</v>
      </c>
      <c r="L52">
        <v>0</v>
      </c>
      <c r="M52">
        <v>0.5</v>
      </c>
      <c r="N52">
        <v>10</v>
      </c>
    </row>
    <row r="53" spans="1:14" ht="30" x14ac:dyDescent="0.25">
      <c r="A53" s="8" t="s">
        <v>129</v>
      </c>
      <c r="B53" s="9">
        <f>B41*0.34</f>
        <v>106.42</v>
      </c>
      <c r="C53" s="9">
        <f t="shared" si="6"/>
        <v>7.4493999999999998</v>
      </c>
      <c r="D53" s="9">
        <f t="shared" si="7"/>
        <v>87.796499999999995</v>
      </c>
      <c r="E53" s="9">
        <f t="shared" si="8"/>
        <v>0</v>
      </c>
      <c r="F53" s="9">
        <f t="shared" si="9"/>
        <v>0.53210000000000002</v>
      </c>
      <c r="G53" s="9">
        <f t="shared" si="10"/>
        <v>10.64200000000001</v>
      </c>
      <c r="H53" t="s">
        <v>48</v>
      </c>
      <c r="I53" s="12" t="s">
        <v>113</v>
      </c>
      <c r="J53" s="12">
        <v>7</v>
      </c>
      <c r="K53">
        <v>82.5</v>
      </c>
      <c r="L53">
        <v>0</v>
      </c>
      <c r="M53">
        <v>0.5</v>
      </c>
      <c r="N53">
        <v>10</v>
      </c>
    </row>
    <row r="54" spans="1:14" ht="30" x14ac:dyDescent="0.25">
      <c r="A54" s="8" t="s">
        <v>57</v>
      </c>
      <c r="B54" s="9">
        <f>B42*0.34</f>
        <v>133.62</v>
      </c>
      <c r="C54" s="9">
        <f t="shared" si="6"/>
        <v>9.3534000000000006</v>
      </c>
      <c r="D54" s="9">
        <f t="shared" si="7"/>
        <v>110.23650000000001</v>
      </c>
      <c r="E54" s="9">
        <f t="shared" si="8"/>
        <v>0</v>
      </c>
      <c r="F54" s="9">
        <f t="shared" si="9"/>
        <v>0.66810000000000003</v>
      </c>
      <c r="G54" s="9">
        <f t="shared" si="10"/>
        <v>13.362000000000004</v>
      </c>
      <c r="H54" t="s">
        <v>48</v>
      </c>
      <c r="I54" s="12" t="s">
        <v>113</v>
      </c>
      <c r="J54" s="12">
        <v>7</v>
      </c>
      <c r="K54">
        <v>82.5</v>
      </c>
      <c r="L54">
        <v>0</v>
      </c>
      <c r="M54">
        <v>0.5</v>
      </c>
      <c r="N54">
        <v>10</v>
      </c>
    </row>
    <row r="55" spans="1:14" ht="30" x14ac:dyDescent="0.25">
      <c r="A55" s="8" t="s">
        <v>128</v>
      </c>
      <c r="B55" s="9">
        <f>B43*0.34</f>
        <v>217.26000000000002</v>
      </c>
      <c r="C55" s="9">
        <f t="shared" si="6"/>
        <v>15.2082</v>
      </c>
      <c r="D55" s="9">
        <f t="shared" si="7"/>
        <v>179.23949999999999</v>
      </c>
      <c r="E55" s="9">
        <f t="shared" si="8"/>
        <v>0</v>
      </c>
      <c r="F55" s="9">
        <f t="shared" si="9"/>
        <v>1.0863</v>
      </c>
      <c r="G55" s="9">
        <f t="shared" si="10"/>
        <v>21.72600000000002</v>
      </c>
      <c r="H55" t="s">
        <v>48</v>
      </c>
      <c r="I55" s="12" t="s">
        <v>113</v>
      </c>
      <c r="J55" s="12">
        <v>7</v>
      </c>
      <c r="K55">
        <v>82.5</v>
      </c>
      <c r="L55">
        <v>0</v>
      </c>
      <c r="M55">
        <v>0.5</v>
      </c>
      <c r="N55">
        <v>10</v>
      </c>
    </row>
    <row r="56" spans="1:14" ht="30" x14ac:dyDescent="0.25">
      <c r="A56" s="8" t="s">
        <v>127</v>
      </c>
      <c r="B56" s="9">
        <f>B44*0.34</f>
        <v>246.16000000000003</v>
      </c>
      <c r="C56" s="9">
        <f t="shared" si="6"/>
        <v>17.231200000000001</v>
      </c>
      <c r="D56" s="9">
        <f t="shared" si="7"/>
        <v>203.08199999999999</v>
      </c>
      <c r="E56" s="9">
        <f t="shared" si="8"/>
        <v>0</v>
      </c>
      <c r="F56" s="9">
        <f t="shared" si="9"/>
        <v>1.2307999999999999</v>
      </c>
      <c r="G56" s="9">
        <f t="shared" si="10"/>
        <v>24.616000000000032</v>
      </c>
      <c r="H56" t="s">
        <v>48</v>
      </c>
      <c r="I56" s="12" t="s">
        <v>113</v>
      </c>
      <c r="J56" s="12">
        <v>7</v>
      </c>
      <c r="K56">
        <v>82.5</v>
      </c>
      <c r="L56">
        <v>0</v>
      </c>
      <c r="M56">
        <v>0.5</v>
      </c>
      <c r="N56">
        <v>10</v>
      </c>
    </row>
    <row r="57" spans="1:14" ht="30" x14ac:dyDescent="0.25">
      <c r="A57" s="8" t="s">
        <v>58</v>
      </c>
      <c r="B57" s="9">
        <f>B45*0.34</f>
        <v>102.68</v>
      </c>
      <c r="C57" s="9">
        <f t="shared" si="6"/>
        <v>7.1875999999999998</v>
      </c>
      <c r="D57" s="9">
        <f t="shared" si="7"/>
        <v>84.710999999999999</v>
      </c>
      <c r="E57" s="9">
        <f t="shared" si="8"/>
        <v>0</v>
      </c>
      <c r="F57" s="9">
        <f t="shared" si="9"/>
        <v>0.51339999999999997</v>
      </c>
      <c r="G57" s="9">
        <f t="shared" si="10"/>
        <v>10.268000000000004</v>
      </c>
      <c r="H57" t="s">
        <v>48</v>
      </c>
      <c r="I57" s="12" t="s">
        <v>113</v>
      </c>
      <c r="J57" s="12">
        <v>7</v>
      </c>
      <c r="K57">
        <v>82.5</v>
      </c>
      <c r="L57">
        <v>0</v>
      </c>
      <c r="M57">
        <v>0.5</v>
      </c>
      <c r="N57">
        <v>10</v>
      </c>
    </row>
    <row r="58" spans="1:14" ht="30" x14ac:dyDescent="0.25">
      <c r="A58" s="8" t="s">
        <v>59</v>
      </c>
      <c r="B58" s="9">
        <f>B46*0.34</f>
        <v>129.54000000000002</v>
      </c>
      <c r="C58" s="9">
        <f t="shared" si="6"/>
        <v>9.0678000000000001</v>
      </c>
      <c r="D58" s="9">
        <f t="shared" si="7"/>
        <v>106.87050000000001</v>
      </c>
      <c r="E58" s="9">
        <f t="shared" si="8"/>
        <v>0</v>
      </c>
      <c r="F58" s="9">
        <f t="shared" si="9"/>
        <v>0.64770000000000005</v>
      </c>
      <c r="G58" s="9">
        <f t="shared" si="10"/>
        <v>12.954000000000008</v>
      </c>
      <c r="H58" t="s">
        <v>48</v>
      </c>
      <c r="I58" s="12" t="s">
        <v>113</v>
      </c>
      <c r="J58" s="12">
        <v>7</v>
      </c>
      <c r="K58">
        <v>82.5</v>
      </c>
      <c r="L58">
        <v>0</v>
      </c>
      <c r="M58">
        <v>0.5</v>
      </c>
      <c r="N58">
        <v>10</v>
      </c>
    </row>
    <row r="59" spans="1:14" ht="30" x14ac:dyDescent="0.25">
      <c r="A59" s="8" t="s">
        <v>126</v>
      </c>
      <c r="B59" s="9">
        <f>B47*0.34</f>
        <v>137.02000000000001</v>
      </c>
      <c r="C59" s="9">
        <f t="shared" si="6"/>
        <v>9.5914000000000001</v>
      </c>
      <c r="D59" s="9">
        <f t="shared" si="7"/>
        <v>113.0415</v>
      </c>
      <c r="E59" s="9">
        <f t="shared" si="8"/>
        <v>0</v>
      </c>
      <c r="F59" s="9">
        <f t="shared" si="9"/>
        <v>0.68510000000000004</v>
      </c>
      <c r="G59" s="9">
        <f t="shared" si="10"/>
        <v>13.702000000000018</v>
      </c>
      <c r="H59" t="s">
        <v>48</v>
      </c>
      <c r="I59" s="12" t="s">
        <v>113</v>
      </c>
      <c r="J59" s="12">
        <v>7</v>
      </c>
      <c r="K59">
        <v>82.5</v>
      </c>
      <c r="L59">
        <v>0</v>
      </c>
      <c r="M59">
        <v>0.5</v>
      </c>
      <c r="N59">
        <v>10</v>
      </c>
    </row>
    <row r="60" spans="1:14" ht="30" x14ac:dyDescent="0.25">
      <c r="A60" s="8" t="s">
        <v>60</v>
      </c>
      <c r="B60" s="9">
        <f>B48*0.34</f>
        <v>163.20000000000002</v>
      </c>
      <c r="C60" s="9">
        <f t="shared" si="6"/>
        <v>11.423999999999999</v>
      </c>
      <c r="D60" s="9">
        <f t="shared" si="7"/>
        <v>134.63999999999999</v>
      </c>
      <c r="E60" s="9">
        <f t="shared" si="8"/>
        <v>0</v>
      </c>
      <c r="F60" s="9">
        <f t="shared" si="9"/>
        <v>0.81599999999999995</v>
      </c>
      <c r="G60" s="9">
        <f t="shared" si="10"/>
        <v>16.320000000000025</v>
      </c>
      <c r="H60" t="s">
        <v>48</v>
      </c>
      <c r="I60" s="12" t="s">
        <v>113</v>
      </c>
      <c r="J60" s="12">
        <v>7</v>
      </c>
      <c r="K60">
        <v>82.5</v>
      </c>
      <c r="L60">
        <v>0</v>
      </c>
      <c r="M60">
        <v>0.5</v>
      </c>
      <c r="N60">
        <v>10</v>
      </c>
    </row>
    <row r="61" spans="1:14" ht="30" x14ac:dyDescent="0.25">
      <c r="A61" s="8" t="s">
        <v>130</v>
      </c>
      <c r="B61" s="9">
        <f>B49*0.34</f>
        <v>245.48000000000002</v>
      </c>
      <c r="C61" s="9">
        <f t="shared" si="6"/>
        <v>17.183599999999998</v>
      </c>
      <c r="D61" s="9">
        <f t="shared" si="7"/>
        <v>202.52099999999999</v>
      </c>
      <c r="E61" s="9">
        <f t="shared" si="8"/>
        <v>0</v>
      </c>
      <c r="F61" s="9">
        <f t="shared" si="9"/>
        <v>1.2274</v>
      </c>
      <c r="G61" s="9">
        <f t="shared" si="10"/>
        <v>24.54800000000002</v>
      </c>
      <c r="H61" t="s">
        <v>48</v>
      </c>
      <c r="I61" s="12" t="s">
        <v>113</v>
      </c>
      <c r="J61" s="12">
        <v>7</v>
      </c>
      <c r="K61">
        <v>82.5</v>
      </c>
      <c r="L61">
        <v>0</v>
      </c>
      <c r="M61">
        <v>0.5</v>
      </c>
      <c r="N61">
        <v>10</v>
      </c>
    </row>
    <row r="62" spans="1:14" ht="30" x14ac:dyDescent="0.25">
      <c r="A62" s="8" t="s">
        <v>131</v>
      </c>
      <c r="B62" s="9">
        <f>B50*0.34</f>
        <v>270.98</v>
      </c>
      <c r="C62" s="9">
        <f t="shared" si="6"/>
        <v>18.968599999999999</v>
      </c>
      <c r="D62" s="9">
        <f t="shared" si="7"/>
        <v>223.55850000000001</v>
      </c>
      <c r="E62" s="9">
        <f t="shared" si="8"/>
        <v>0</v>
      </c>
      <c r="F62" s="9">
        <f t="shared" si="9"/>
        <v>1.3549</v>
      </c>
      <c r="G62" s="9">
        <f t="shared" si="10"/>
        <v>27.097999999999999</v>
      </c>
      <c r="H62" t="s">
        <v>48</v>
      </c>
      <c r="I62" s="12" t="s">
        <v>113</v>
      </c>
      <c r="J62" s="12">
        <v>7</v>
      </c>
      <c r="K62">
        <v>82.5</v>
      </c>
      <c r="L62">
        <v>0</v>
      </c>
      <c r="M62">
        <v>0.5</v>
      </c>
      <c r="N62">
        <v>10</v>
      </c>
    </row>
    <row r="63" spans="1:14" ht="30" x14ac:dyDescent="0.25">
      <c r="A63" s="8" t="s">
        <v>61</v>
      </c>
      <c r="B63" s="9">
        <f>B2*0.2</f>
        <v>33.200000000000003</v>
      </c>
      <c r="C63" s="9">
        <f t="shared" si="6"/>
        <v>2.3239999999999998</v>
      </c>
      <c r="D63" s="9">
        <f t="shared" si="7"/>
        <v>26.56</v>
      </c>
      <c r="E63" s="9">
        <f t="shared" si="8"/>
        <v>1.3280000000000001</v>
      </c>
      <c r="F63" s="9">
        <f t="shared" si="9"/>
        <v>0</v>
      </c>
      <c r="G63" s="9">
        <f t="shared" si="10"/>
        <v>2.9880000000000058</v>
      </c>
      <c r="H63" t="s">
        <v>111</v>
      </c>
      <c r="I63" t="s">
        <v>112</v>
      </c>
      <c r="J63">
        <v>7</v>
      </c>
      <c r="K63">
        <v>80</v>
      </c>
      <c r="L63">
        <v>4</v>
      </c>
      <c r="M63">
        <v>0</v>
      </c>
      <c r="N63">
        <v>9</v>
      </c>
    </row>
    <row r="64" spans="1:14" ht="30" x14ac:dyDescent="0.25">
      <c r="A64" s="8" t="s">
        <v>62</v>
      </c>
      <c r="B64" s="9">
        <f t="shared" ref="B64:B123" si="11">B3*0.2</f>
        <v>49.2</v>
      </c>
      <c r="C64" s="9">
        <f t="shared" si="6"/>
        <v>3.444</v>
      </c>
      <c r="D64" s="9">
        <f t="shared" si="7"/>
        <v>39.36</v>
      </c>
      <c r="E64" s="9">
        <f t="shared" si="8"/>
        <v>1.968</v>
      </c>
      <c r="F64" s="9">
        <f t="shared" si="9"/>
        <v>0</v>
      </c>
      <c r="G64" s="9">
        <f t="shared" si="10"/>
        <v>4.4280000000000008</v>
      </c>
      <c r="H64" t="s">
        <v>111</v>
      </c>
      <c r="I64" t="s">
        <v>112</v>
      </c>
      <c r="J64">
        <v>7</v>
      </c>
      <c r="K64">
        <v>80</v>
      </c>
      <c r="L64">
        <v>4</v>
      </c>
      <c r="M64">
        <v>0</v>
      </c>
      <c r="N64">
        <v>9</v>
      </c>
    </row>
    <row r="65" spans="1:14" ht="30" x14ac:dyDescent="0.25">
      <c r="A65" s="8" t="s">
        <v>63</v>
      </c>
      <c r="B65" s="9">
        <f t="shared" si="11"/>
        <v>43.800000000000004</v>
      </c>
      <c r="C65" s="9">
        <f t="shared" si="6"/>
        <v>3.0659999999999998</v>
      </c>
      <c r="D65" s="9">
        <f t="shared" si="7"/>
        <v>35.04</v>
      </c>
      <c r="E65" s="9">
        <f t="shared" si="8"/>
        <v>1.752</v>
      </c>
      <c r="F65" s="9">
        <f t="shared" si="9"/>
        <v>0</v>
      </c>
      <c r="G65" s="9">
        <f t="shared" si="10"/>
        <v>3.9420000000000028</v>
      </c>
      <c r="H65" t="s">
        <v>111</v>
      </c>
      <c r="I65" t="s">
        <v>112</v>
      </c>
      <c r="J65">
        <v>7</v>
      </c>
      <c r="K65">
        <v>80</v>
      </c>
      <c r="L65">
        <v>4</v>
      </c>
      <c r="M65">
        <v>0</v>
      </c>
      <c r="N65">
        <v>9</v>
      </c>
    </row>
    <row r="66" spans="1:14" ht="30" x14ac:dyDescent="0.25">
      <c r="A66" s="8" t="s">
        <v>64</v>
      </c>
      <c r="B66" s="9">
        <f t="shared" si="11"/>
        <v>51.800000000000004</v>
      </c>
      <c r="C66" s="9">
        <f t="shared" si="6"/>
        <v>3.6259999999999999</v>
      </c>
      <c r="D66" s="9">
        <f t="shared" si="7"/>
        <v>41.44</v>
      </c>
      <c r="E66" s="9">
        <f t="shared" si="8"/>
        <v>2.0720000000000001</v>
      </c>
      <c r="F66" s="9">
        <f t="shared" si="9"/>
        <v>0</v>
      </c>
      <c r="G66" s="9">
        <f t="shared" si="10"/>
        <v>4.6620000000000088</v>
      </c>
      <c r="H66" t="s">
        <v>111</v>
      </c>
      <c r="I66" t="s">
        <v>112</v>
      </c>
      <c r="J66">
        <v>7</v>
      </c>
      <c r="K66">
        <v>80</v>
      </c>
      <c r="L66">
        <v>4</v>
      </c>
      <c r="M66">
        <v>0</v>
      </c>
      <c r="N66">
        <v>9</v>
      </c>
    </row>
    <row r="67" spans="1:14" ht="30" x14ac:dyDescent="0.25">
      <c r="A67" s="8" t="s">
        <v>109</v>
      </c>
      <c r="B67" s="9">
        <f t="shared" si="11"/>
        <v>13.600000000000001</v>
      </c>
      <c r="C67" s="9">
        <f t="shared" si="6"/>
        <v>0.95199999999999996</v>
      </c>
      <c r="D67" s="9">
        <f t="shared" si="7"/>
        <v>10.88</v>
      </c>
      <c r="E67" s="9">
        <f t="shared" si="8"/>
        <v>0.54400000000000004</v>
      </c>
      <c r="F67" s="9">
        <f t="shared" si="9"/>
        <v>0</v>
      </c>
      <c r="G67" s="9">
        <f t="shared" si="10"/>
        <v>1.2240000000000006</v>
      </c>
      <c r="H67" t="s">
        <v>111</v>
      </c>
      <c r="I67" t="s">
        <v>112</v>
      </c>
      <c r="J67">
        <v>7</v>
      </c>
      <c r="K67">
        <v>80</v>
      </c>
      <c r="L67">
        <v>4</v>
      </c>
      <c r="M67">
        <v>0</v>
      </c>
      <c r="N67">
        <v>9</v>
      </c>
    </row>
    <row r="68" spans="1:14" ht="30" x14ac:dyDescent="0.25">
      <c r="A68" s="8" t="s">
        <v>110</v>
      </c>
      <c r="B68" s="9">
        <f t="shared" si="11"/>
        <v>23.6</v>
      </c>
      <c r="C68" s="9">
        <f t="shared" si="6"/>
        <v>1.6519999999999999</v>
      </c>
      <c r="D68" s="9">
        <f t="shared" si="7"/>
        <v>18.88</v>
      </c>
      <c r="E68" s="9">
        <f t="shared" si="8"/>
        <v>0.94399999999999995</v>
      </c>
      <c r="F68" s="9">
        <f t="shared" si="9"/>
        <v>0</v>
      </c>
      <c r="G68" s="9">
        <f t="shared" si="10"/>
        <v>2.1240000000000014</v>
      </c>
      <c r="H68" t="s">
        <v>111</v>
      </c>
      <c r="I68" t="s">
        <v>112</v>
      </c>
      <c r="J68">
        <v>7</v>
      </c>
      <c r="K68">
        <v>80</v>
      </c>
      <c r="L68">
        <v>4</v>
      </c>
      <c r="M68">
        <v>0</v>
      </c>
      <c r="N68">
        <v>9</v>
      </c>
    </row>
    <row r="69" spans="1:14" x14ac:dyDescent="0.25">
      <c r="A69" s="11" t="s">
        <v>65</v>
      </c>
      <c r="B69" s="9">
        <f t="shared" si="11"/>
        <v>8.6</v>
      </c>
      <c r="C69" s="9">
        <f t="shared" ref="C69:C97" si="12">ROUND($B69/100*J69,5)</f>
        <v>0.60199999999999998</v>
      </c>
      <c r="D69" s="9">
        <f t="shared" ref="D69:D97" si="13">ROUND($B69/100*K69,5)</f>
        <v>3.9129999999999998</v>
      </c>
      <c r="E69" s="9">
        <f t="shared" ref="E69:E97" si="14">ROUND($B69/100*L69,5)</f>
        <v>3.3540000000000001</v>
      </c>
      <c r="F69" s="9">
        <f t="shared" ref="F69:F97" si="15">ROUND($B69/100*M69,5)</f>
        <v>0.215</v>
      </c>
      <c r="G69" s="9">
        <f t="shared" ref="G69:G97" si="16">B69-C69-D69-E69-F69</f>
        <v>0.51599999999999902</v>
      </c>
      <c r="H69" t="s">
        <v>111</v>
      </c>
      <c r="I69" s="12" t="s">
        <v>112</v>
      </c>
      <c r="J69">
        <v>7</v>
      </c>
      <c r="K69">
        <v>45.5</v>
      </c>
      <c r="L69">
        <v>39</v>
      </c>
      <c r="M69">
        <v>2.5</v>
      </c>
      <c r="N69">
        <v>6</v>
      </c>
    </row>
    <row r="70" spans="1:14" x14ac:dyDescent="0.25">
      <c r="A70" s="11" t="s">
        <v>66</v>
      </c>
      <c r="B70" s="9">
        <f t="shared" si="11"/>
        <v>10.600000000000001</v>
      </c>
      <c r="C70" s="9">
        <f t="shared" si="12"/>
        <v>0.74199999999999999</v>
      </c>
      <c r="D70" s="9">
        <f t="shared" si="13"/>
        <v>4.8230000000000004</v>
      </c>
      <c r="E70" s="9">
        <f t="shared" si="14"/>
        <v>4.1340000000000003</v>
      </c>
      <c r="F70" s="9">
        <f t="shared" si="15"/>
        <v>0.26500000000000001</v>
      </c>
      <c r="G70" s="9">
        <f t="shared" si="16"/>
        <v>0.63599999999999979</v>
      </c>
      <c r="H70" t="s">
        <v>111</v>
      </c>
      <c r="I70" s="12" t="s">
        <v>112</v>
      </c>
      <c r="J70">
        <v>7</v>
      </c>
      <c r="K70">
        <v>45.5</v>
      </c>
      <c r="L70">
        <v>39</v>
      </c>
      <c r="M70">
        <v>2.5</v>
      </c>
      <c r="N70">
        <v>6</v>
      </c>
    </row>
    <row r="71" spans="1:14" x14ac:dyDescent="0.25">
      <c r="A71" s="11" t="s">
        <v>67</v>
      </c>
      <c r="B71" s="9">
        <f t="shared" si="11"/>
        <v>10.8</v>
      </c>
      <c r="C71" s="9">
        <f t="shared" si="12"/>
        <v>0.75600000000000001</v>
      </c>
      <c r="D71" s="9">
        <f t="shared" si="13"/>
        <v>4.9139999999999997</v>
      </c>
      <c r="E71" s="9">
        <f t="shared" si="14"/>
        <v>4.2119999999999997</v>
      </c>
      <c r="F71" s="9">
        <f t="shared" si="15"/>
        <v>0.27</v>
      </c>
      <c r="G71" s="9">
        <f t="shared" si="16"/>
        <v>0.64800000000000102</v>
      </c>
      <c r="H71" t="s">
        <v>111</v>
      </c>
      <c r="I71" s="12" t="s">
        <v>112</v>
      </c>
      <c r="J71">
        <v>7</v>
      </c>
      <c r="K71">
        <v>45.5</v>
      </c>
      <c r="L71">
        <v>39</v>
      </c>
      <c r="M71">
        <v>2.5</v>
      </c>
      <c r="N71">
        <v>6</v>
      </c>
    </row>
    <row r="72" spans="1:14" x14ac:dyDescent="0.25">
      <c r="A72" s="11" t="s">
        <v>68</v>
      </c>
      <c r="B72" s="9">
        <f t="shared" si="11"/>
        <v>10.8</v>
      </c>
      <c r="C72" s="9">
        <f t="shared" si="12"/>
        <v>0.75600000000000001</v>
      </c>
      <c r="D72" s="9">
        <f t="shared" si="13"/>
        <v>4.9139999999999997</v>
      </c>
      <c r="E72" s="9">
        <f t="shared" si="14"/>
        <v>4.2119999999999997</v>
      </c>
      <c r="F72" s="9">
        <f t="shared" si="15"/>
        <v>0.27</v>
      </c>
      <c r="G72" s="9">
        <f t="shared" si="16"/>
        <v>0.64800000000000102</v>
      </c>
      <c r="H72" t="s">
        <v>111</v>
      </c>
      <c r="I72" s="12" t="s">
        <v>112</v>
      </c>
      <c r="J72">
        <v>7</v>
      </c>
      <c r="K72">
        <v>45.5</v>
      </c>
      <c r="L72">
        <v>39</v>
      </c>
      <c r="M72">
        <v>2.5</v>
      </c>
      <c r="N72">
        <v>6</v>
      </c>
    </row>
    <row r="73" spans="1:14" x14ac:dyDescent="0.25">
      <c r="A73" s="11" t="s">
        <v>69</v>
      </c>
      <c r="B73" s="9">
        <f t="shared" si="11"/>
        <v>11.200000000000001</v>
      </c>
      <c r="C73" s="9">
        <f t="shared" si="12"/>
        <v>0.78400000000000003</v>
      </c>
      <c r="D73" s="9">
        <f t="shared" si="13"/>
        <v>5.0960000000000001</v>
      </c>
      <c r="E73" s="9">
        <f t="shared" si="14"/>
        <v>4.3680000000000003</v>
      </c>
      <c r="F73" s="9">
        <f t="shared" si="15"/>
        <v>0.28000000000000003</v>
      </c>
      <c r="G73" s="9">
        <f t="shared" si="16"/>
        <v>0.67199999999999993</v>
      </c>
      <c r="H73" t="s">
        <v>111</v>
      </c>
      <c r="I73" s="12" t="s">
        <v>112</v>
      </c>
      <c r="J73">
        <v>7</v>
      </c>
      <c r="K73">
        <v>45.5</v>
      </c>
      <c r="L73">
        <v>39</v>
      </c>
      <c r="M73">
        <v>2.5</v>
      </c>
      <c r="N73">
        <v>6</v>
      </c>
    </row>
    <row r="74" spans="1:14" x14ac:dyDescent="0.25">
      <c r="A74" s="11" t="s">
        <v>70</v>
      </c>
      <c r="B74" s="9">
        <f t="shared" si="11"/>
        <v>11.200000000000001</v>
      </c>
      <c r="C74" s="9">
        <f t="shared" si="12"/>
        <v>0.78400000000000003</v>
      </c>
      <c r="D74" s="9">
        <f t="shared" si="13"/>
        <v>5.0960000000000001</v>
      </c>
      <c r="E74" s="9">
        <f t="shared" si="14"/>
        <v>4.3680000000000003</v>
      </c>
      <c r="F74" s="9">
        <f t="shared" si="15"/>
        <v>0.28000000000000003</v>
      </c>
      <c r="G74" s="9">
        <f t="shared" si="16"/>
        <v>0.67199999999999993</v>
      </c>
      <c r="H74" t="s">
        <v>111</v>
      </c>
      <c r="I74" s="12" t="s">
        <v>112</v>
      </c>
      <c r="J74">
        <v>7</v>
      </c>
      <c r="K74">
        <v>45.5</v>
      </c>
      <c r="L74">
        <v>39</v>
      </c>
      <c r="M74">
        <v>2.5</v>
      </c>
      <c r="N74">
        <v>6</v>
      </c>
    </row>
    <row r="75" spans="1:14" x14ac:dyDescent="0.25">
      <c r="A75" s="11" t="s">
        <v>71</v>
      </c>
      <c r="B75" s="9">
        <f t="shared" si="11"/>
        <v>12</v>
      </c>
      <c r="C75" s="9">
        <f t="shared" si="12"/>
        <v>0.84</v>
      </c>
      <c r="D75" s="9">
        <f t="shared" si="13"/>
        <v>5.46</v>
      </c>
      <c r="E75" s="9">
        <f t="shared" si="14"/>
        <v>4.68</v>
      </c>
      <c r="F75" s="9">
        <f t="shared" si="15"/>
        <v>0.3</v>
      </c>
      <c r="G75" s="9">
        <f t="shared" si="16"/>
        <v>0.72000000000000042</v>
      </c>
      <c r="H75" t="s">
        <v>111</v>
      </c>
      <c r="I75" s="12" t="s">
        <v>112</v>
      </c>
      <c r="J75">
        <v>7</v>
      </c>
      <c r="K75">
        <v>45.5</v>
      </c>
      <c r="L75">
        <v>39</v>
      </c>
      <c r="M75">
        <v>2.5</v>
      </c>
      <c r="N75">
        <v>6</v>
      </c>
    </row>
    <row r="76" spans="1:14" x14ac:dyDescent="0.25">
      <c r="A76" s="11" t="s">
        <v>72</v>
      </c>
      <c r="B76" s="9">
        <f t="shared" si="11"/>
        <v>14.200000000000001</v>
      </c>
      <c r="C76" s="9">
        <f t="shared" si="12"/>
        <v>0.99399999999999999</v>
      </c>
      <c r="D76" s="9">
        <f t="shared" si="13"/>
        <v>6.4610000000000003</v>
      </c>
      <c r="E76" s="9">
        <f t="shared" si="14"/>
        <v>5.5380000000000003</v>
      </c>
      <c r="F76" s="9">
        <f t="shared" si="15"/>
        <v>0.35499999999999998</v>
      </c>
      <c r="G76" s="9">
        <f t="shared" si="16"/>
        <v>0.85200000000000076</v>
      </c>
      <c r="H76" t="s">
        <v>111</v>
      </c>
      <c r="I76" s="12" t="s">
        <v>112</v>
      </c>
      <c r="J76">
        <v>7</v>
      </c>
      <c r="K76">
        <v>45.5</v>
      </c>
      <c r="L76">
        <v>39</v>
      </c>
      <c r="M76">
        <v>2.5</v>
      </c>
      <c r="N76">
        <v>6</v>
      </c>
    </row>
    <row r="77" spans="1:14" x14ac:dyDescent="0.25">
      <c r="A77" s="11" t="s">
        <v>73</v>
      </c>
      <c r="B77" s="9">
        <f t="shared" si="11"/>
        <v>12.4</v>
      </c>
      <c r="C77" s="9">
        <f t="shared" si="12"/>
        <v>0.86799999999999999</v>
      </c>
      <c r="D77" s="9">
        <f t="shared" si="13"/>
        <v>5.6420000000000003</v>
      </c>
      <c r="E77" s="9">
        <f t="shared" si="14"/>
        <v>4.8360000000000003</v>
      </c>
      <c r="F77" s="9">
        <f t="shared" si="15"/>
        <v>0.31</v>
      </c>
      <c r="G77" s="9">
        <f t="shared" si="16"/>
        <v>0.74399999999999933</v>
      </c>
      <c r="H77" t="s">
        <v>111</v>
      </c>
      <c r="I77" s="12" t="s">
        <v>112</v>
      </c>
      <c r="J77">
        <v>7</v>
      </c>
      <c r="K77">
        <v>45.5</v>
      </c>
      <c r="L77">
        <v>39</v>
      </c>
      <c r="M77">
        <v>2.5</v>
      </c>
      <c r="N77">
        <v>6</v>
      </c>
    </row>
    <row r="78" spans="1:14" x14ac:dyDescent="0.25">
      <c r="A78" s="11" t="s">
        <v>74</v>
      </c>
      <c r="B78" s="9">
        <f t="shared" si="11"/>
        <v>12.600000000000001</v>
      </c>
      <c r="C78" s="9">
        <f t="shared" si="12"/>
        <v>0.88200000000000001</v>
      </c>
      <c r="D78" s="9">
        <f t="shared" si="13"/>
        <v>5.7329999999999997</v>
      </c>
      <c r="E78" s="9">
        <f t="shared" si="14"/>
        <v>4.9139999999999997</v>
      </c>
      <c r="F78" s="9">
        <f t="shared" si="15"/>
        <v>0.315</v>
      </c>
      <c r="G78" s="9">
        <f t="shared" si="16"/>
        <v>0.75600000000000245</v>
      </c>
      <c r="H78" t="s">
        <v>111</v>
      </c>
      <c r="I78" s="12" t="s">
        <v>112</v>
      </c>
      <c r="J78">
        <v>7</v>
      </c>
      <c r="K78">
        <v>45.5</v>
      </c>
      <c r="L78">
        <v>39</v>
      </c>
      <c r="M78">
        <v>2.5</v>
      </c>
      <c r="N78">
        <v>6</v>
      </c>
    </row>
    <row r="79" spans="1:14" x14ac:dyDescent="0.25">
      <c r="A79" s="11" t="s">
        <v>75</v>
      </c>
      <c r="B79" s="9">
        <f t="shared" si="11"/>
        <v>13.200000000000001</v>
      </c>
      <c r="C79" s="9">
        <f t="shared" si="12"/>
        <v>0.92400000000000004</v>
      </c>
      <c r="D79" s="9">
        <f t="shared" si="13"/>
        <v>6.0060000000000002</v>
      </c>
      <c r="E79" s="9">
        <f t="shared" si="14"/>
        <v>5.1479999999999997</v>
      </c>
      <c r="F79" s="9">
        <f t="shared" si="15"/>
        <v>0.33</v>
      </c>
      <c r="G79" s="9">
        <f t="shared" si="16"/>
        <v>0.79200000000000159</v>
      </c>
      <c r="H79" t="s">
        <v>111</v>
      </c>
      <c r="I79" s="12" t="s">
        <v>112</v>
      </c>
      <c r="J79">
        <v>7</v>
      </c>
      <c r="K79">
        <v>45.5</v>
      </c>
      <c r="L79">
        <v>39</v>
      </c>
      <c r="M79">
        <v>2.5</v>
      </c>
      <c r="N79">
        <v>6</v>
      </c>
    </row>
    <row r="80" spans="1:14" x14ac:dyDescent="0.25">
      <c r="A80" s="11" t="s">
        <v>76</v>
      </c>
      <c r="B80" s="9">
        <f t="shared" si="11"/>
        <v>14.8</v>
      </c>
      <c r="C80" s="9">
        <f t="shared" si="12"/>
        <v>1.036</v>
      </c>
      <c r="D80" s="9">
        <f t="shared" si="13"/>
        <v>6.734</v>
      </c>
      <c r="E80" s="9">
        <f t="shared" si="14"/>
        <v>5.7720000000000002</v>
      </c>
      <c r="F80" s="9">
        <f t="shared" si="15"/>
        <v>0.37</v>
      </c>
      <c r="G80" s="9">
        <f t="shared" si="16"/>
        <v>0.8880000000000009</v>
      </c>
      <c r="H80" t="s">
        <v>111</v>
      </c>
      <c r="I80" s="12" t="s">
        <v>112</v>
      </c>
      <c r="J80">
        <v>7</v>
      </c>
      <c r="K80">
        <v>45.5</v>
      </c>
      <c r="L80">
        <v>39</v>
      </c>
      <c r="M80">
        <v>2.5</v>
      </c>
      <c r="N80">
        <v>6</v>
      </c>
    </row>
    <row r="81" spans="1:14" x14ac:dyDescent="0.25">
      <c r="A81" s="11" t="s">
        <v>77</v>
      </c>
      <c r="B81" s="9">
        <f t="shared" si="11"/>
        <v>17.2</v>
      </c>
      <c r="C81" s="9">
        <f t="shared" si="12"/>
        <v>1.204</v>
      </c>
      <c r="D81" s="9">
        <f t="shared" si="13"/>
        <v>7.8259999999999996</v>
      </c>
      <c r="E81" s="9">
        <f t="shared" si="14"/>
        <v>6.7080000000000002</v>
      </c>
      <c r="F81" s="9">
        <f t="shared" si="15"/>
        <v>0.43</v>
      </c>
      <c r="G81" s="9">
        <f t="shared" si="16"/>
        <v>1.031999999999998</v>
      </c>
      <c r="H81" t="s">
        <v>111</v>
      </c>
      <c r="I81" s="12" t="s">
        <v>112</v>
      </c>
      <c r="J81">
        <v>7</v>
      </c>
      <c r="K81">
        <v>45.5</v>
      </c>
      <c r="L81">
        <v>39</v>
      </c>
      <c r="M81">
        <v>2.5</v>
      </c>
      <c r="N81">
        <v>6</v>
      </c>
    </row>
    <row r="82" spans="1:14" x14ac:dyDescent="0.25">
      <c r="A82" s="11" t="s">
        <v>78</v>
      </c>
      <c r="B82" s="9">
        <f t="shared" si="11"/>
        <v>21.200000000000003</v>
      </c>
      <c r="C82" s="9">
        <f t="shared" si="12"/>
        <v>1.484</v>
      </c>
      <c r="D82" s="9">
        <f t="shared" si="13"/>
        <v>9.6460000000000008</v>
      </c>
      <c r="E82" s="9">
        <f t="shared" si="14"/>
        <v>8.2680000000000007</v>
      </c>
      <c r="F82" s="9">
        <f t="shared" si="15"/>
        <v>0.53</v>
      </c>
      <c r="G82" s="9">
        <f t="shared" si="16"/>
        <v>1.2719999999999996</v>
      </c>
      <c r="H82" t="s">
        <v>111</v>
      </c>
      <c r="I82" s="12" t="s">
        <v>112</v>
      </c>
      <c r="J82">
        <v>7</v>
      </c>
      <c r="K82">
        <v>45.5</v>
      </c>
      <c r="L82">
        <v>39</v>
      </c>
      <c r="M82">
        <v>2.5</v>
      </c>
      <c r="N82">
        <v>6</v>
      </c>
    </row>
    <row r="83" spans="1:14" x14ac:dyDescent="0.25">
      <c r="A83" s="11" t="s">
        <v>79</v>
      </c>
      <c r="B83" s="9">
        <f t="shared" si="11"/>
        <v>32.200000000000003</v>
      </c>
      <c r="C83" s="9">
        <f t="shared" si="12"/>
        <v>2.254</v>
      </c>
      <c r="D83" s="9">
        <f t="shared" si="13"/>
        <v>14.651</v>
      </c>
      <c r="E83" s="9">
        <f t="shared" si="14"/>
        <v>12.558</v>
      </c>
      <c r="F83" s="9">
        <f t="shared" si="15"/>
        <v>0.80500000000000005</v>
      </c>
      <c r="G83" s="9">
        <f t="shared" si="16"/>
        <v>1.9320000000000017</v>
      </c>
      <c r="H83" t="s">
        <v>111</v>
      </c>
      <c r="I83" s="12" t="s">
        <v>112</v>
      </c>
      <c r="J83">
        <v>7</v>
      </c>
      <c r="K83">
        <v>45.5</v>
      </c>
      <c r="L83">
        <v>39</v>
      </c>
      <c r="M83">
        <v>2.5</v>
      </c>
      <c r="N83">
        <v>6</v>
      </c>
    </row>
    <row r="84" spans="1:14" x14ac:dyDescent="0.25">
      <c r="A84" s="11" t="s">
        <v>80</v>
      </c>
      <c r="B84" s="9">
        <f t="shared" si="11"/>
        <v>26.6</v>
      </c>
      <c r="C84" s="9">
        <f t="shared" si="12"/>
        <v>1.8620000000000001</v>
      </c>
      <c r="D84" s="9">
        <f t="shared" si="13"/>
        <v>12.103</v>
      </c>
      <c r="E84" s="9">
        <f t="shared" si="14"/>
        <v>10.374000000000001</v>
      </c>
      <c r="F84" s="9">
        <f t="shared" si="15"/>
        <v>0.66500000000000004</v>
      </c>
      <c r="G84" s="9">
        <f t="shared" si="16"/>
        <v>1.5959999999999992</v>
      </c>
      <c r="H84" t="s">
        <v>111</v>
      </c>
      <c r="I84" s="12" t="s">
        <v>112</v>
      </c>
      <c r="J84">
        <v>7</v>
      </c>
      <c r="K84">
        <v>45.5</v>
      </c>
      <c r="L84">
        <v>39</v>
      </c>
      <c r="M84">
        <v>2.5</v>
      </c>
      <c r="N84">
        <v>6</v>
      </c>
    </row>
    <row r="85" spans="1:14" x14ac:dyDescent="0.25">
      <c r="A85" s="11" t="s">
        <v>81</v>
      </c>
      <c r="B85" s="9">
        <f t="shared" si="11"/>
        <v>28.6</v>
      </c>
      <c r="C85" s="9">
        <f t="shared" si="12"/>
        <v>2.0019999999999998</v>
      </c>
      <c r="D85" s="9">
        <f t="shared" si="13"/>
        <v>13.013</v>
      </c>
      <c r="E85" s="9">
        <f t="shared" si="14"/>
        <v>11.154</v>
      </c>
      <c r="F85" s="9">
        <f t="shared" si="15"/>
        <v>0.71499999999999997</v>
      </c>
      <c r="G85" s="9">
        <f t="shared" si="16"/>
        <v>1.7160000000000029</v>
      </c>
      <c r="H85" t="s">
        <v>111</v>
      </c>
      <c r="I85" s="12" t="s">
        <v>112</v>
      </c>
      <c r="J85">
        <v>7</v>
      </c>
      <c r="K85">
        <v>45.5</v>
      </c>
      <c r="L85">
        <v>39</v>
      </c>
      <c r="M85">
        <v>2.5</v>
      </c>
      <c r="N85">
        <v>6</v>
      </c>
    </row>
    <row r="86" spans="1:14" x14ac:dyDescent="0.25">
      <c r="A86" s="11" t="s">
        <v>82</v>
      </c>
      <c r="B86" s="9">
        <f t="shared" si="11"/>
        <v>31.8</v>
      </c>
      <c r="C86" s="9">
        <f t="shared" si="12"/>
        <v>2.226</v>
      </c>
      <c r="D86" s="9">
        <f t="shared" si="13"/>
        <v>14.468999999999999</v>
      </c>
      <c r="E86" s="9">
        <f t="shared" si="14"/>
        <v>12.401999999999999</v>
      </c>
      <c r="F86" s="9">
        <f t="shared" si="15"/>
        <v>0.79500000000000004</v>
      </c>
      <c r="G86" s="9">
        <f t="shared" si="16"/>
        <v>1.908000000000003</v>
      </c>
      <c r="H86" t="s">
        <v>111</v>
      </c>
      <c r="I86" s="12" t="s">
        <v>112</v>
      </c>
      <c r="J86">
        <v>7</v>
      </c>
      <c r="K86">
        <v>45.5</v>
      </c>
      <c r="L86">
        <v>39</v>
      </c>
      <c r="M86">
        <v>2.5</v>
      </c>
      <c r="N86">
        <v>6</v>
      </c>
    </row>
    <row r="87" spans="1:14" x14ac:dyDescent="0.25">
      <c r="A87" s="11" t="s">
        <v>83</v>
      </c>
      <c r="B87" s="9">
        <f t="shared" si="11"/>
        <v>36.4</v>
      </c>
      <c r="C87" s="9">
        <f t="shared" si="12"/>
        <v>2.548</v>
      </c>
      <c r="D87" s="9">
        <f t="shared" si="13"/>
        <v>16.562000000000001</v>
      </c>
      <c r="E87" s="9">
        <f t="shared" si="14"/>
        <v>14.196</v>
      </c>
      <c r="F87" s="9">
        <f t="shared" si="15"/>
        <v>0.91</v>
      </c>
      <c r="G87" s="9">
        <f t="shared" si="16"/>
        <v>2.1839999999999957</v>
      </c>
      <c r="H87" t="s">
        <v>111</v>
      </c>
      <c r="I87" s="12" t="s">
        <v>112</v>
      </c>
      <c r="J87">
        <v>7</v>
      </c>
      <c r="K87">
        <v>45.5</v>
      </c>
      <c r="L87">
        <v>39</v>
      </c>
      <c r="M87">
        <v>2.5</v>
      </c>
      <c r="N87">
        <v>6</v>
      </c>
    </row>
    <row r="88" spans="1:14" x14ac:dyDescent="0.25">
      <c r="A88" s="11" t="s">
        <v>84</v>
      </c>
      <c r="B88" s="9">
        <f t="shared" si="11"/>
        <v>42.400000000000006</v>
      </c>
      <c r="C88" s="9">
        <f t="shared" si="12"/>
        <v>2.968</v>
      </c>
      <c r="D88" s="9">
        <f t="shared" si="13"/>
        <v>19.292000000000002</v>
      </c>
      <c r="E88" s="9">
        <f t="shared" si="14"/>
        <v>16.536000000000001</v>
      </c>
      <c r="F88" s="9">
        <f t="shared" si="15"/>
        <v>1.06</v>
      </c>
      <c r="G88" s="9">
        <f t="shared" si="16"/>
        <v>2.5439999999999992</v>
      </c>
      <c r="H88" t="s">
        <v>111</v>
      </c>
      <c r="I88" s="12" t="s">
        <v>112</v>
      </c>
      <c r="J88">
        <v>7</v>
      </c>
      <c r="K88">
        <v>45.5</v>
      </c>
      <c r="L88">
        <v>39</v>
      </c>
      <c r="M88">
        <v>2.5</v>
      </c>
      <c r="N88">
        <v>6</v>
      </c>
    </row>
    <row r="89" spans="1:14" x14ac:dyDescent="0.25">
      <c r="A89" s="11" t="s">
        <v>85</v>
      </c>
      <c r="B89" s="9">
        <f t="shared" si="11"/>
        <v>56.400000000000006</v>
      </c>
      <c r="C89" s="9">
        <f t="shared" si="12"/>
        <v>3.948</v>
      </c>
      <c r="D89" s="9">
        <f t="shared" si="13"/>
        <v>25.661999999999999</v>
      </c>
      <c r="E89" s="9">
        <f t="shared" si="14"/>
        <v>21.995999999999999</v>
      </c>
      <c r="F89" s="9">
        <f t="shared" si="15"/>
        <v>1.41</v>
      </c>
      <c r="G89" s="9">
        <f t="shared" si="16"/>
        <v>3.3840000000000074</v>
      </c>
      <c r="H89" t="s">
        <v>111</v>
      </c>
      <c r="I89" s="12" t="s">
        <v>112</v>
      </c>
      <c r="J89">
        <v>7</v>
      </c>
      <c r="K89">
        <v>45.5</v>
      </c>
      <c r="L89">
        <v>39</v>
      </c>
      <c r="M89">
        <v>2.5</v>
      </c>
      <c r="N89">
        <v>6</v>
      </c>
    </row>
    <row r="90" spans="1:14" x14ac:dyDescent="0.25">
      <c r="A90" s="11" t="s">
        <v>86</v>
      </c>
      <c r="B90" s="9">
        <f t="shared" si="11"/>
        <v>57</v>
      </c>
      <c r="C90" s="9">
        <f t="shared" si="12"/>
        <v>3.99</v>
      </c>
      <c r="D90" s="9">
        <f t="shared" si="13"/>
        <v>25.934999999999999</v>
      </c>
      <c r="E90" s="9">
        <f t="shared" si="14"/>
        <v>22.23</v>
      </c>
      <c r="F90" s="9">
        <f t="shared" si="15"/>
        <v>1.425</v>
      </c>
      <c r="G90" s="9">
        <f t="shared" si="16"/>
        <v>3.419999999999999</v>
      </c>
      <c r="H90" t="s">
        <v>111</v>
      </c>
      <c r="I90" s="12" t="s">
        <v>112</v>
      </c>
      <c r="J90">
        <v>7</v>
      </c>
      <c r="K90">
        <v>45.5</v>
      </c>
      <c r="L90">
        <v>39</v>
      </c>
      <c r="M90">
        <v>2.5</v>
      </c>
      <c r="N90">
        <v>6</v>
      </c>
    </row>
    <row r="91" spans="1:14" x14ac:dyDescent="0.25">
      <c r="A91" s="11" t="s">
        <v>87</v>
      </c>
      <c r="B91" s="9">
        <f t="shared" si="11"/>
        <v>59</v>
      </c>
      <c r="C91" s="9">
        <f t="shared" si="12"/>
        <v>4.13</v>
      </c>
      <c r="D91" s="9">
        <f t="shared" si="13"/>
        <v>26.844999999999999</v>
      </c>
      <c r="E91" s="9">
        <f t="shared" si="14"/>
        <v>23.01</v>
      </c>
      <c r="F91" s="9">
        <f t="shared" si="15"/>
        <v>1.4750000000000001</v>
      </c>
      <c r="G91" s="9">
        <f t="shared" si="16"/>
        <v>3.5399999999999969</v>
      </c>
      <c r="H91" t="s">
        <v>111</v>
      </c>
      <c r="I91" s="12" t="s">
        <v>112</v>
      </c>
      <c r="J91">
        <v>7</v>
      </c>
      <c r="K91">
        <v>45.5</v>
      </c>
      <c r="L91">
        <v>39</v>
      </c>
      <c r="M91">
        <v>2.5</v>
      </c>
      <c r="N91">
        <v>6</v>
      </c>
    </row>
    <row r="92" spans="1:14" x14ac:dyDescent="0.25">
      <c r="A92" s="11" t="s">
        <v>88</v>
      </c>
      <c r="B92" s="9">
        <f t="shared" si="11"/>
        <v>62.6</v>
      </c>
      <c r="C92" s="9">
        <f t="shared" si="12"/>
        <v>4.3819999999999997</v>
      </c>
      <c r="D92" s="9">
        <f t="shared" si="13"/>
        <v>28.483000000000001</v>
      </c>
      <c r="E92" s="9">
        <f t="shared" si="14"/>
        <v>24.414000000000001</v>
      </c>
      <c r="F92" s="9">
        <f t="shared" si="15"/>
        <v>1.5649999999999999</v>
      </c>
      <c r="G92" s="9">
        <f t="shared" si="16"/>
        <v>3.7560000000000016</v>
      </c>
      <c r="H92" t="s">
        <v>111</v>
      </c>
      <c r="I92" s="12" t="s">
        <v>112</v>
      </c>
      <c r="J92">
        <v>7</v>
      </c>
      <c r="K92">
        <v>45.5</v>
      </c>
      <c r="L92">
        <v>39</v>
      </c>
      <c r="M92">
        <v>2.5</v>
      </c>
      <c r="N92">
        <v>6</v>
      </c>
    </row>
    <row r="93" spans="1:14" x14ac:dyDescent="0.25">
      <c r="A93" s="11" t="s">
        <v>89</v>
      </c>
      <c r="B93" s="9">
        <f t="shared" si="11"/>
        <v>71.400000000000006</v>
      </c>
      <c r="C93" s="9">
        <f t="shared" si="12"/>
        <v>4.9980000000000002</v>
      </c>
      <c r="D93" s="9">
        <f t="shared" si="13"/>
        <v>32.487000000000002</v>
      </c>
      <c r="E93" s="9">
        <f t="shared" si="14"/>
        <v>27.846</v>
      </c>
      <c r="F93" s="9">
        <f t="shared" si="15"/>
        <v>1.7849999999999999</v>
      </c>
      <c r="G93" s="9">
        <f t="shared" si="16"/>
        <v>4.2839999999999989</v>
      </c>
      <c r="H93" t="s">
        <v>111</v>
      </c>
      <c r="I93" s="12" t="s">
        <v>112</v>
      </c>
      <c r="J93">
        <v>7</v>
      </c>
      <c r="K93">
        <v>45.5</v>
      </c>
      <c r="L93">
        <v>39</v>
      </c>
      <c r="M93">
        <v>2.5</v>
      </c>
      <c r="N93">
        <v>6</v>
      </c>
    </row>
    <row r="94" spans="1:14" x14ac:dyDescent="0.25">
      <c r="A94" s="11" t="s">
        <v>90</v>
      </c>
      <c r="B94" s="9">
        <f t="shared" si="11"/>
        <v>100.80000000000001</v>
      </c>
      <c r="C94" s="9">
        <f t="shared" si="12"/>
        <v>7.056</v>
      </c>
      <c r="D94" s="9">
        <f t="shared" si="13"/>
        <v>45.863999999999997</v>
      </c>
      <c r="E94" s="9">
        <f t="shared" si="14"/>
        <v>39.311999999999998</v>
      </c>
      <c r="F94" s="9">
        <f t="shared" si="15"/>
        <v>2.52</v>
      </c>
      <c r="G94" s="9">
        <f t="shared" si="16"/>
        <v>6.0480000000000196</v>
      </c>
      <c r="H94" t="s">
        <v>111</v>
      </c>
      <c r="I94" s="12" t="s">
        <v>112</v>
      </c>
      <c r="J94">
        <v>7</v>
      </c>
      <c r="K94">
        <v>45.5</v>
      </c>
      <c r="L94">
        <v>39</v>
      </c>
      <c r="M94">
        <v>2.5</v>
      </c>
      <c r="N94">
        <v>6</v>
      </c>
    </row>
    <row r="95" spans="1:14" x14ac:dyDescent="0.25">
      <c r="A95" s="11" t="s">
        <v>91</v>
      </c>
      <c r="B95" s="9">
        <f t="shared" si="11"/>
        <v>103.60000000000001</v>
      </c>
      <c r="C95" s="9">
        <f t="shared" si="12"/>
        <v>7.2519999999999998</v>
      </c>
      <c r="D95" s="9">
        <f t="shared" si="13"/>
        <v>47.137999999999998</v>
      </c>
      <c r="E95" s="9">
        <f t="shared" si="14"/>
        <v>40.404000000000003</v>
      </c>
      <c r="F95" s="9">
        <f t="shared" si="15"/>
        <v>2.59</v>
      </c>
      <c r="G95" s="9">
        <f t="shared" si="16"/>
        <v>6.2160000000000117</v>
      </c>
      <c r="H95" t="s">
        <v>111</v>
      </c>
      <c r="I95" s="12" t="s">
        <v>112</v>
      </c>
      <c r="J95">
        <v>7</v>
      </c>
      <c r="K95">
        <v>45.5</v>
      </c>
      <c r="L95">
        <v>39</v>
      </c>
      <c r="M95">
        <v>2.5</v>
      </c>
      <c r="N95">
        <v>6</v>
      </c>
    </row>
    <row r="96" spans="1:14" x14ac:dyDescent="0.25">
      <c r="A96" s="11" t="s">
        <v>92</v>
      </c>
      <c r="B96" s="9">
        <f t="shared" si="11"/>
        <v>106.2</v>
      </c>
      <c r="C96" s="9">
        <f t="shared" si="12"/>
        <v>7.4340000000000002</v>
      </c>
      <c r="D96" s="9">
        <f t="shared" si="13"/>
        <v>48.320999999999998</v>
      </c>
      <c r="E96" s="9">
        <f t="shared" si="14"/>
        <v>41.417999999999999</v>
      </c>
      <c r="F96" s="9">
        <f t="shared" si="15"/>
        <v>2.6549999999999998</v>
      </c>
      <c r="G96" s="9">
        <f t="shared" si="16"/>
        <v>6.3720000000000088</v>
      </c>
      <c r="H96" t="s">
        <v>111</v>
      </c>
      <c r="I96" s="12" t="s">
        <v>112</v>
      </c>
      <c r="J96">
        <v>7</v>
      </c>
      <c r="K96">
        <v>45.5</v>
      </c>
      <c r="L96">
        <v>39</v>
      </c>
      <c r="M96">
        <v>2.5</v>
      </c>
      <c r="N96">
        <v>6</v>
      </c>
    </row>
    <row r="97" spans="1:15" x14ac:dyDescent="0.25">
      <c r="A97" s="11" t="s">
        <v>93</v>
      </c>
      <c r="B97" s="9">
        <f t="shared" si="11"/>
        <v>113.80000000000001</v>
      </c>
      <c r="C97" s="9">
        <f t="shared" si="12"/>
        <v>7.9660000000000002</v>
      </c>
      <c r="D97" s="9">
        <f t="shared" si="13"/>
        <v>51.779000000000003</v>
      </c>
      <c r="E97" s="9">
        <f t="shared" si="14"/>
        <v>44.381999999999998</v>
      </c>
      <c r="F97" s="9">
        <f t="shared" si="15"/>
        <v>2.8450000000000002</v>
      </c>
      <c r="G97" s="9">
        <f t="shared" si="16"/>
        <v>6.8280000000000154</v>
      </c>
      <c r="H97" t="s">
        <v>111</v>
      </c>
      <c r="I97" s="12" t="s">
        <v>112</v>
      </c>
      <c r="J97">
        <v>7</v>
      </c>
      <c r="K97">
        <v>45.5</v>
      </c>
      <c r="L97">
        <v>39</v>
      </c>
      <c r="M97">
        <v>2.5</v>
      </c>
      <c r="N97">
        <v>6</v>
      </c>
    </row>
    <row r="98" spans="1:15" x14ac:dyDescent="0.25">
      <c r="A98" s="11" t="s">
        <v>94</v>
      </c>
      <c r="B98" s="9">
        <f t="shared" si="11"/>
        <v>133.4</v>
      </c>
      <c r="C98" s="9">
        <f t="shared" ref="C98:C123" si="17">ROUND($B98/100*J98,5)</f>
        <v>9.3379999999999992</v>
      </c>
      <c r="D98" s="9">
        <f t="shared" ref="D98:D123" si="18">ROUND($B98/100*K98,5)</f>
        <v>60.697000000000003</v>
      </c>
      <c r="E98" s="9">
        <f t="shared" ref="E98:E123" si="19">ROUND($B98/100*L98,5)</f>
        <v>52.026000000000003</v>
      </c>
      <c r="F98" s="9">
        <f t="shared" ref="F98:F123" si="20">ROUND($B98/100*M98,5)</f>
        <v>3.335</v>
      </c>
      <c r="G98" s="9">
        <f t="shared" ref="G98:G123" si="21">B98-C98-D98-E98-F98</f>
        <v>8.0040000000000049</v>
      </c>
      <c r="H98" t="s">
        <v>111</v>
      </c>
      <c r="I98" s="12" t="s">
        <v>112</v>
      </c>
      <c r="J98">
        <v>7</v>
      </c>
      <c r="K98">
        <v>45.5</v>
      </c>
      <c r="L98">
        <v>39</v>
      </c>
      <c r="M98">
        <v>2.5</v>
      </c>
      <c r="N98">
        <v>6</v>
      </c>
    </row>
    <row r="99" spans="1:15" x14ac:dyDescent="0.25">
      <c r="A99" s="8" t="s">
        <v>95</v>
      </c>
      <c r="B99" s="9">
        <f>B38*0.2</f>
        <v>39.200000000000003</v>
      </c>
      <c r="C99" s="9">
        <f t="shared" si="17"/>
        <v>2.7440000000000002</v>
      </c>
      <c r="D99" s="9">
        <f t="shared" si="18"/>
        <v>17.835999999999999</v>
      </c>
      <c r="E99" s="9">
        <f t="shared" si="19"/>
        <v>15.288</v>
      </c>
      <c r="F99" s="9">
        <f t="shared" si="20"/>
        <v>0.98</v>
      </c>
      <c r="G99" s="9">
        <f t="shared" si="21"/>
        <v>2.3520000000000043</v>
      </c>
      <c r="H99" t="s">
        <v>111</v>
      </c>
      <c r="I99" s="12" t="s">
        <v>112</v>
      </c>
      <c r="J99" s="12">
        <v>7</v>
      </c>
      <c r="K99">
        <v>45.5</v>
      </c>
      <c r="L99">
        <v>39</v>
      </c>
      <c r="M99">
        <v>2.5</v>
      </c>
      <c r="N99">
        <v>6</v>
      </c>
    </row>
    <row r="100" spans="1:15" ht="30" x14ac:dyDescent="0.25">
      <c r="A100" s="14" t="s">
        <v>96</v>
      </c>
      <c r="B100" s="15">
        <f t="shared" si="11"/>
        <v>43.2</v>
      </c>
      <c r="C100" s="15">
        <f t="shared" si="17"/>
        <v>3.024</v>
      </c>
      <c r="D100" s="15">
        <f t="shared" si="18"/>
        <v>35.64</v>
      </c>
      <c r="E100" s="15">
        <f t="shared" si="19"/>
        <v>0</v>
      </c>
      <c r="F100" s="15">
        <f t="shared" si="20"/>
        <v>0.216</v>
      </c>
      <c r="G100" s="15">
        <f t="shared" si="21"/>
        <v>4.3200000000000012</v>
      </c>
      <c r="H100" s="16" t="s">
        <v>111</v>
      </c>
      <c r="I100" s="16" t="s">
        <v>113</v>
      </c>
      <c r="J100" s="16">
        <v>7</v>
      </c>
      <c r="K100" s="16">
        <v>82.5</v>
      </c>
      <c r="L100" s="16">
        <v>0</v>
      </c>
      <c r="M100" s="16">
        <v>0.5</v>
      </c>
      <c r="N100" s="16">
        <v>10</v>
      </c>
      <c r="O100" t="s">
        <v>143</v>
      </c>
    </row>
    <row r="101" spans="1:15" ht="30" x14ac:dyDescent="0.25">
      <c r="A101" s="14" t="s">
        <v>97</v>
      </c>
      <c r="B101" s="15">
        <f t="shared" si="11"/>
        <v>59.800000000000004</v>
      </c>
      <c r="C101" s="15">
        <f t="shared" si="17"/>
        <v>4.1859999999999999</v>
      </c>
      <c r="D101" s="15">
        <f t="shared" si="18"/>
        <v>49.335000000000001</v>
      </c>
      <c r="E101" s="15">
        <f t="shared" si="19"/>
        <v>0</v>
      </c>
      <c r="F101" s="15">
        <f t="shared" si="20"/>
        <v>0.29899999999999999</v>
      </c>
      <c r="G101" s="15">
        <f t="shared" si="21"/>
        <v>5.9800000000000031</v>
      </c>
      <c r="H101" s="16" t="s">
        <v>111</v>
      </c>
      <c r="I101" s="16" t="s">
        <v>113</v>
      </c>
      <c r="J101" s="16">
        <v>7</v>
      </c>
      <c r="K101" s="16">
        <v>82.5</v>
      </c>
      <c r="L101" s="16">
        <v>0</v>
      </c>
      <c r="M101" s="16">
        <v>0.5</v>
      </c>
      <c r="N101" s="16">
        <v>10</v>
      </c>
    </row>
    <row r="102" spans="1:15" ht="30" x14ac:dyDescent="0.25">
      <c r="A102" s="14" t="s">
        <v>98</v>
      </c>
      <c r="B102" s="15">
        <f t="shared" si="11"/>
        <v>62.6</v>
      </c>
      <c r="C102" s="15">
        <f t="shared" si="17"/>
        <v>4.3819999999999997</v>
      </c>
      <c r="D102" s="15">
        <f t="shared" si="18"/>
        <v>51.645000000000003</v>
      </c>
      <c r="E102" s="15">
        <f t="shared" si="19"/>
        <v>0</v>
      </c>
      <c r="F102" s="15">
        <f t="shared" si="20"/>
        <v>0.313</v>
      </c>
      <c r="G102" s="15">
        <f t="shared" si="21"/>
        <v>6.2600000000000007</v>
      </c>
      <c r="H102" s="16" t="s">
        <v>111</v>
      </c>
      <c r="I102" s="16" t="s">
        <v>113</v>
      </c>
      <c r="J102" s="16">
        <v>7</v>
      </c>
      <c r="K102" s="16">
        <v>82.5</v>
      </c>
      <c r="L102" s="16">
        <v>0</v>
      </c>
      <c r="M102" s="16">
        <v>0.5</v>
      </c>
      <c r="N102" s="16">
        <v>10</v>
      </c>
    </row>
    <row r="103" spans="1:15" ht="30" x14ac:dyDescent="0.25">
      <c r="A103" s="14" t="s">
        <v>99</v>
      </c>
      <c r="B103" s="15">
        <f t="shared" si="11"/>
        <v>78.600000000000009</v>
      </c>
      <c r="C103" s="15">
        <f t="shared" si="17"/>
        <v>5.5019999999999998</v>
      </c>
      <c r="D103" s="15">
        <f t="shared" si="18"/>
        <v>64.844999999999999</v>
      </c>
      <c r="E103" s="15">
        <f t="shared" si="19"/>
        <v>0</v>
      </c>
      <c r="F103" s="15">
        <f t="shared" si="20"/>
        <v>0.39300000000000002</v>
      </c>
      <c r="G103" s="15">
        <f t="shared" si="21"/>
        <v>7.8600000000000145</v>
      </c>
      <c r="H103" s="16" t="s">
        <v>111</v>
      </c>
      <c r="I103" s="16" t="s">
        <v>113</v>
      </c>
      <c r="J103" s="16">
        <v>7</v>
      </c>
      <c r="K103" s="16">
        <v>82.5</v>
      </c>
      <c r="L103" s="16">
        <v>0</v>
      </c>
      <c r="M103" s="16">
        <v>0.5</v>
      </c>
      <c r="N103" s="16">
        <v>10</v>
      </c>
    </row>
    <row r="104" spans="1:15" ht="30" x14ac:dyDescent="0.25">
      <c r="A104" s="14" t="s">
        <v>142</v>
      </c>
      <c r="B104" s="15">
        <f t="shared" si="11"/>
        <v>127.80000000000001</v>
      </c>
      <c r="C104" s="15">
        <f t="shared" si="17"/>
        <v>8.9459999999999997</v>
      </c>
      <c r="D104" s="15">
        <f t="shared" si="18"/>
        <v>105.435</v>
      </c>
      <c r="E104" s="15">
        <f t="shared" si="19"/>
        <v>0</v>
      </c>
      <c r="F104" s="15">
        <f t="shared" si="20"/>
        <v>0.63900000000000001</v>
      </c>
      <c r="G104" s="15">
        <f t="shared" si="21"/>
        <v>12.780000000000012</v>
      </c>
      <c r="H104" s="16" t="s">
        <v>111</v>
      </c>
      <c r="I104" s="16" t="s">
        <v>113</v>
      </c>
      <c r="J104" s="16">
        <v>7</v>
      </c>
      <c r="K104" s="16">
        <v>82.5</v>
      </c>
      <c r="L104" s="16">
        <v>0</v>
      </c>
      <c r="M104" s="16">
        <v>0.5</v>
      </c>
      <c r="N104" s="16">
        <v>10</v>
      </c>
    </row>
    <row r="105" spans="1:15" ht="30" x14ac:dyDescent="0.25">
      <c r="A105" s="14" t="s">
        <v>141</v>
      </c>
      <c r="B105" s="15">
        <f t="shared" si="11"/>
        <v>144.80000000000001</v>
      </c>
      <c r="C105" s="15">
        <f t="shared" si="17"/>
        <v>10.135999999999999</v>
      </c>
      <c r="D105" s="15">
        <f t="shared" si="18"/>
        <v>119.46</v>
      </c>
      <c r="E105" s="15">
        <f t="shared" si="19"/>
        <v>0</v>
      </c>
      <c r="F105" s="15">
        <f t="shared" si="20"/>
        <v>0.72399999999999998</v>
      </c>
      <c r="G105" s="15">
        <f t="shared" si="21"/>
        <v>14.480000000000022</v>
      </c>
      <c r="H105" s="16" t="s">
        <v>111</v>
      </c>
      <c r="I105" s="16" t="s">
        <v>113</v>
      </c>
      <c r="J105" s="16">
        <v>7</v>
      </c>
      <c r="K105" s="16">
        <v>82.5</v>
      </c>
      <c r="L105" s="16">
        <v>0</v>
      </c>
      <c r="M105" s="16">
        <v>0.5</v>
      </c>
      <c r="N105" s="16">
        <v>10</v>
      </c>
    </row>
    <row r="106" spans="1:15" ht="30" x14ac:dyDescent="0.25">
      <c r="A106" s="14" t="s">
        <v>100</v>
      </c>
      <c r="B106" s="15">
        <f t="shared" si="11"/>
        <v>60.400000000000006</v>
      </c>
      <c r="C106" s="15">
        <f t="shared" si="17"/>
        <v>4.2279999999999998</v>
      </c>
      <c r="D106" s="15">
        <f t="shared" si="18"/>
        <v>49.83</v>
      </c>
      <c r="E106" s="15">
        <f t="shared" si="19"/>
        <v>0</v>
      </c>
      <c r="F106" s="15">
        <f t="shared" si="20"/>
        <v>0.30199999999999999</v>
      </c>
      <c r="G106" s="15">
        <f t="shared" si="21"/>
        <v>6.0400000000000063</v>
      </c>
      <c r="H106" s="16" t="s">
        <v>111</v>
      </c>
      <c r="I106" s="16" t="s">
        <v>113</v>
      </c>
      <c r="J106" s="16">
        <v>7</v>
      </c>
      <c r="K106" s="16">
        <v>82.5</v>
      </c>
      <c r="L106" s="16">
        <v>0</v>
      </c>
      <c r="M106" s="16">
        <v>0.5</v>
      </c>
      <c r="N106" s="16">
        <v>10</v>
      </c>
    </row>
    <row r="107" spans="1:15" ht="30" x14ac:dyDescent="0.25">
      <c r="A107" s="14" t="s">
        <v>101</v>
      </c>
      <c r="B107" s="15">
        <f t="shared" si="11"/>
        <v>76.2</v>
      </c>
      <c r="C107" s="15">
        <f t="shared" si="17"/>
        <v>5.3339999999999996</v>
      </c>
      <c r="D107" s="15">
        <f t="shared" si="18"/>
        <v>62.865000000000002</v>
      </c>
      <c r="E107" s="15">
        <f t="shared" si="19"/>
        <v>0</v>
      </c>
      <c r="F107" s="15">
        <f t="shared" si="20"/>
        <v>0.38100000000000001</v>
      </c>
      <c r="G107" s="15">
        <f t="shared" si="21"/>
        <v>7.6199999999999974</v>
      </c>
      <c r="H107" s="16" t="s">
        <v>111</v>
      </c>
      <c r="I107" s="16" t="s">
        <v>113</v>
      </c>
      <c r="J107" s="16">
        <v>7</v>
      </c>
      <c r="K107" s="16">
        <v>82.5</v>
      </c>
      <c r="L107" s="16">
        <v>0</v>
      </c>
      <c r="M107" s="16">
        <v>0.5</v>
      </c>
      <c r="N107" s="16">
        <v>10</v>
      </c>
    </row>
    <row r="108" spans="1:15" ht="30" x14ac:dyDescent="0.25">
      <c r="A108" s="14" t="s">
        <v>140</v>
      </c>
      <c r="B108" s="15">
        <f t="shared" si="11"/>
        <v>80.600000000000009</v>
      </c>
      <c r="C108" s="15">
        <f t="shared" si="17"/>
        <v>5.6420000000000003</v>
      </c>
      <c r="D108" s="15">
        <f t="shared" si="18"/>
        <v>66.495000000000005</v>
      </c>
      <c r="E108" s="15">
        <f t="shared" si="19"/>
        <v>0</v>
      </c>
      <c r="F108" s="15">
        <f t="shared" si="20"/>
        <v>0.40300000000000002</v>
      </c>
      <c r="G108" s="15">
        <f t="shared" si="21"/>
        <v>8.0600000000000076</v>
      </c>
      <c r="H108" s="16" t="s">
        <v>111</v>
      </c>
      <c r="I108" s="16" t="s">
        <v>113</v>
      </c>
      <c r="J108" s="16">
        <v>7</v>
      </c>
      <c r="K108" s="16">
        <v>82.5</v>
      </c>
      <c r="L108" s="16">
        <v>0</v>
      </c>
      <c r="M108" s="16">
        <v>0.5</v>
      </c>
      <c r="N108" s="16">
        <v>10</v>
      </c>
    </row>
    <row r="109" spans="1:15" ht="30" x14ac:dyDescent="0.25">
      <c r="A109" s="14" t="s">
        <v>102</v>
      </c>
      <c r="B109" s="15">
        <f t="shared" si="11"/>
        <v>96</v>
      </c>
      <c r="C109" s="15">
        <f t="shared" si="17"/>
        <v>6.72</v>
      </c>
      <c r="D109" s="15">
        <f t="shared" si="18"/>
        <v>79.2</v>
      </c>
      <c r="E109" s="15">
        <f t="shared" si="19"/>
        <v>0</v>
      </c>
      <c r="F109" s="15">
        <f t="shared" si="20"/>
        <v>0.48</v>
      </c>
      <c r="G109" s="15">
        <f t="shared" si="21"/>
        <v>9.5999999999999979</v>
      </c>
      <c r="H109" s="16" t="s">
        <v>111</v>
      </c>
      <c r="I109" s="16" t="s">
        <v>113</v>
      </c>
      <c r="J109" s="16">
        <v>7</v>
      </c>
      <c r="K109" s="16">
        <v>82.5</v>
      </c>
      <c r="L109" s="16">
        <v>0</v>
      </c>
      <c r="M109" s="16">
        <v>0.5</v>
      </c>
      <c r="N109" s="16">
        <v>10</v>
      </c>
    </row>
    <row r="110" spans="1:15" ht="30" x14ac:dyDescent="0.25">
      <c r="A110" s="14" t="s">
        <v>139</v>
      </c>
      <c r="B110" s="15">
        <f t="shared" si="11"/>
        <v>144.4</v>
      </c>
      <c r="C110" s="15">
        <f t="shared" si="17"/>
        <v>10.108000000000001</v>
      </c>
      <c r="D110" s="15">
        <f t="shared" si="18"/>
        <v>119.13</v>
      </c>
      <c r="E110" s="15">
        <f t="shared" si="19"/>
        <v>0</v>
      </c>
      <c r="F110" s="15">
        <f t="shared" si="20"/>
        <v>0.72199999999999998</v>
      </c>
      <c r="G110" s="15">
        <f t="shared" si="21"/>
        <v>14.440000000000007</v>
      </c>
      <c r="H110" s="16" t="s">
        <v>111</v>
      </c>
      <c r="I110" s="16" t="s">
        <v>113</v>
      </c>
      <c r="J110" s="16">
        <v>7</v>
      </c>
      <c r="K110" s="16">
        <v>82.5</v>
      </c>
      <c r="L110" s="16">
        <v>0</v>
      </c>
      <c r="M110" s="16">
        <v>0.5</v>
      </c>
      <c r="N110" s="16">
        <v>10</v>
      </c>
    </row>
    <row r="111" spans="1:15" ht="30" x14ac:dyDescent="0.25">
      <c r="A111" s="14" t="s">
        <v>138</v>
      </c>
      <c r="B111" s="15">
        <f t="shared" si="11"/>
        <v>159.4</v>
      </c>
      <c r="C111" s="15">
        <f t="shared" si="17"/>
        <v>11.157999999999999</v>
      </c>
      <c r="D111" s="15">
        <f t="shared" si="18"/>
        <v>131.505</v>
      </c>
      <c r="E111" s="15">
        <f t="shared" si="19"/>
        <v>0</v>
      </c>
      <c r="F111" s="15">
        <f t="shared" si="20"/>
        <v>0.79700000000000004</v>
      </c>
      <c r="G111" s="15">
        <f t="shared" si="21"/>
        <v>15.940000000000023</v>
      </c>
      <c r="H111" s="16" t="s">
        <v>111</v>
      </c>
      <c r="I111" s="16" t="s">
        <v>113</v>
      </c>
      <c r="J111" s="16">
        <v>7</v>
      </c>
      <c r="K111" s="16">
        <v>82.5</v>
      </c>
      <c r="L111" s="16">
        <v>0</v>
      </c>
      <c r="M111" s="16">
        <v>0.5</v>
      </c>
      <c r="N111" s="16">
        <v>10</v>
      </c>
    </row>
    <row r="112" spans="1:15" ht="30" x14ac:dyDescent="0.25">
      <c r="A112" s="14" t="s">
        <v>103</v>
      </c>
      <c r="B112" s="15">
        <f t="shared" si="11"/>
        <v>14.688000000000002</v>
      </c>
      <c r="C112" s="15">
        <f t="shared" si="17"/>
        <v>1.02816</v>
      </c>
      <c r="D112" s="15">
        <f t="shared" si="18"/>
        <v>12.117599999999999</v>
      </c>
      <c r="E112" s="15">
        <f t="shared" si="19"/>
        <v>0</v>
      </c>
      <c r="F112" s="15">
        <f t="shared" si="20"/>
        <v>7.3440000000000005E-2</v>
      </c>
      <c r="G112" s="15">
        <f t="shared" si="21"/>
        <v>1.4688000000000032</v>
      </c>
      <c r="H112" s="16" t="s">
        <v>111</v>
      </c>
      <c r="I112" s="16" t="s">
        <v>113</v>
      </c>
      <c r="J112" s="16">
        <v>7</v>
      </c>
      <c r="K112" s="16">
        <v>82.5</v>
      </c>
      <c r="L112" s="16">
        <v>0</v>
      </c>
      <c r="M112" s="16">
        <v>0.5</v>
      </c>
      <c r="N112" s="16">
        <v>10</v>
      </c>
    </row>
    <row r="113" spans="1:14" ht="30" x14ac:dyDescent="0.25">
      <c r="A113" s="14" t="s">
        <v>104</v>
      </c>
      <c r="B113" s="15">
        <f t="shared" si="11"/>
        <v>20.332000000000004</v>
      </c>
      <c r="C113" s="15">
        <f t="shared" si="17"/>
        <v>1.4232400000000001</v>
      </c>
      <c r="D113" s="15">
        <f t="shared" si="18"/>
        <v>16.773900000000001</v>
      </c>
      <c r="E113" s="15">
        <f t="shared" si="19"/>
        <v>0</v>
      </c>
      <c r="F113" s="15">
        <f t="shared" si="20"/>
        <v>0.10166</v>
      </c>
      <c r="G113" s="15">
        <f t="shared" si="21"/>
        <v>2.0332000000000034</v>
      </c>
      <c r="H113" s="16" t="s">
        <v>111</v>
      </c>
      <c r="I113" s="16" t="s">
        <v>113</v>
      </c>
      <c r="J113" s="16">
        <v>7</v>
      </c>
      <c r="K113" s="16">
        <v>82.5</v>
      </c>
      <c r="L113" s="16">
        <v>0</v>
      </c>
      <c r="M113" s="16">
        <v>0.5</v>
      </c>
      <c r="N113" s="16">
        <v>10</v>
      </c>
    </row>
    <row r="114" spans="1:14" ht="30" x14ac:dyDescent="0.25">
      <c r="A114" s="14" t="s">
        <v>137</v>
      </c>
      <c r="B114" s="15">
        <f>B53*0.2</f>
        <v>21.284000000000002</v>
      </c>
      <c r="C114" s="15">
        <f t="shared" si="17"/>
        <v>1.4898800000000001</v>
      </c>
      <c r="D114" s="15">
        <f t="shared" si="18"/>
        <v>17.5593</v>
      </c>
      <c r="E114" s="15">
        <f t="shared" si="19"/>
        <v>0</v>
      </c>
      <c r="F114" s="15">
        <f t="shared" si="20"/>
        <v>0.10642</v>
      </c>
      <c r="G114" s="15">
        <f t="shared" si="21"/>
        <v>2.1284000000000027</v>
      </c>
      <c r="H114" s="16" t="s">
        <v>111</v>
      </c>
      <c r="I114" s="16" t="s">
        <v>113</v>
      </c>
      <c r="J114" s="16">
        <v>7</v>
      </c>
      <c r="K114" s="16">
        <v>82.5</v>
      </c>
      <c r="L114" s="16">
        <v>0</v>
      </c>
      <c r="M114" s="16">
        <v>0.5</v>
      </c>
      <c r="N114" s="16">
        <v>10</v>
      </c>
    </row>
    <row r="115" spans="1:14" ht="30" x14ac:dyDescent="0.25">
      <c r="A115" s="14" t="s">
        <v>105</v>
      </c>
      <c r="B115" s="15">
        <f t="shared" si="11"/>
        <v>26.724000000000004</v>
      </c>
      <c r="C115" s="15">
        <f t="shared" si="17"/>
        <v>1.8706799999999999</v>
      </c>
      <c r="D115" s="15">
        <f t="shared" si="18"/>
        <v>22.0473</v>
      </c>
      <c r="E115" s="15">
        <f t="shared" si="19"/>
        <v>0</v>
      </c>
      <c r="F115" s="15">
        <f t="shared" si="20"/>
        <v>0.13361999999999999</v>
      </c>
      <c r="G115" s="15">
        <f t="shared" si="21"/>
        <v>2.6724000000000037</v>
      </c>
      <c r="H115" s="16" t="s">
        <v>111</v>
      </c>
      <c r="I115" s="16" t="s">
        <v>113</v>
      </c>
      <c r="J115" s="16">
        <v>7</v>
      </c>
      <c r="K115" s="16">
        <v>82.5</v>
      </c>
      <c r="L115" s="16">
        <v>0</v>
      </c>
      <c r="M115" s="16">
        <v>0.5</v>
      </c>
      <c r="N115" s="16">
        <v>10</v>
      </c>
    </row>
    <row r="116" spans="1:14" ht="30" x14ac:dyDescent="0.25">
      <c r="A116" s="14" t="s">
        <v>136</v>
      </c>
      <c r="B116" s="15">
        <f t="shared" si="11"/>
        <v>43.452000000000005</v>
      </c>
      <c r="C116" s="15">
        <f t="shared" si="17"/>
        <v>3.0416400000000001</v>
      </c>
      <c r="D116" s="15">
        <f t="shared" si="18"/>
        <v>35.847900000000003</v>
      </c>
      <c r="E116" s="15">
        <f t="shared" si="19"/>
        <v>0</v>
      </c>
      <c r="F116" s="15">
        <f t="shared" si="20"/>
        <v>0.21726000000000001</v>
      </c>
      <c r="G116" s="15">
        <f t="shared" si="21"/>
        <v>4.3452000000000019</v>
      </c>
      <c r="H116" s="16" t="s">
        <v>111</v>
      </c>
      <c r="I116" s="16" t="s">
        <v>113</v>
      </c>
      <c r="J116" s="16">
        <v>7</v>
      </c>
      <c r="K116" s="16">
        <v>82.5</v>
      </c>
      <c r="L116" s="16">
        <v>0</v>
      </c>
      <c r="M116" s="16">
        <v>0.5</v>
      </c>
      <c r="N116" s="16">
        <v>10</v>
      </c>
    </row>
    <row r="117" spans="1:14" ht="30" x14ac:dyDescent="0.25">
      <c r="A117" s="14" t="s">
        <v>135</v>
      </c>
      <c r="B117" s="15">
        <f t="shared" si="11"/>
        <v>49.232000000000006</v>
      </c>
      <c r="C117" s="15">
        <f t="shared" si="17"/>
        <v>3.44624</v>
      </c>
      <c r="D117" s="15">
        <f t="shared" si="18"/>
        <v>40.616399999999999</v>
      </c>
      <c r="E117" s="15">
        <f t="shared" si="19"/>
        <v>0</v>
      </c>
      <c r="F117" s="15">
        <f t="shared" si="20"/>
        <v>0.24615999999999999</v>
      </c>
      <c r="G117" s="15">
        <f t="shared" si="21"/>
        <v>4.9232000000000049</v>
      </c>
      <c r="H117" s="16" t="s">
        <v>111</v>
      </c>
      <c r="I117" s="16" t="s">
        <v>113</v>
      </c>
      <c r="J117" s="16">
        <v>7</v>
      </c>
      <c r="K117" s="16">
        <v>82.5</v>
      </c>
      <c r="L117" s="16">
        <v>0</v>
      </c>
      <c r="M117" s="16">
        <v>0.5</v>
      </c>
      <c r="N117" s="16">
        <v>10</v>
      </c>
    </row>
    <row r="118" spans="1:14" ht="30" x14ac:dyDescent="0.25">
      <c r="A118" s="14" t="s">
        <v>106</v>
      </c>
      <c r="B118" s="15">
        <f t="shared" si="11"/>
        <v>20.536000000000001</v>
      </c>
      <c r="C118" s="15">
        <f t="shared" si="17"/>
        <v>1.4375199999999999</v>
      </c>
      <c r="D118" s="15">
        <f t="shared" si="18"/>
        <v>16.9422</v>
      </c>
      <c r="E118" s="15">
        <f t="shared" si="19"/>
        <v>0</v>
      </c>
      <c r="F118" s="15">
        <f t="shared" si="20"/>
        <v>0.10267999999999999</v>
      </c>
      <c r="G118" s="15">
        <f t="shared" si="21"/>
        <v>2.0536000000000025</v>
      </c>
      <c r="H118" s="16" t="s">
        <v>111</v>
      </c>
      <c r="I118" s="16" t="s">
        <v>113</v>
      </c>
      <c r="J118" s="16">
        <v>7</v>
      </c>
      <c r="K118" s="16">
        <v>82.5</v>
      </c>
      <c r="L118" s="16">
        <v>0</v>
      </c>
      <c r="M118" s="16">
        <v>0.5</v>
      </c>
      <c r="N118" s="16">
        <v>10</v>
      </c>
    </row>
    <row r="119" spans="1:14" ht="30" x14ac:dyDescent="0.25">
      <c r="A119" s="14" t="s">
        <v>107</v>
      </c>
      <c r="B119" s="15">
        <f t="shared" si="11"/>
        <v>25.908000000000005</v>
      </c>
      <c r="C119" s="15">
        <f t="shared" si="17"/>
        <v>1.8135600000000001</v>
      </c>
      <c r="D119" s="15">
        <f t="shared" si="18"/>
        <v>21.374099999999999</v>
      </c>
      <c r="E119" s="15">
        <f t="shared" si="19"/>
        <v>0</v>
      </c>
      <c r="F119" s="15">
        <f t="shared" si="20"/>
        <v>0.12953999999999999</v>
      </c>
      <c r="G119" s="15">
        <f t="shared" si="21"/>
        <v>2.5908000000000073</v>
      </c>
      <c r="H119" s="16" t="s">
        <v>111</v>
      </c>
      <c r="I119" s="16" t="s">
        <v>113</v>
      </c>
      <c r="J119" s="16">
        <v>7</v>
      </c>
      <c r="K119" s="16">
        <v>82.5</v>
      </c>
      <c r="L119" s="16">
        <v>0</v>
      </c>
      <c r="M119" s="16">
        <v>0.5</v>
      </c>
      <c r="N119" s="16">
        <v>10</v>
      </c>
    </row>
    <row r="120" spans="1:14" ht="30" x14ac:dyDescent="0.25">
      <c r="A120" s="14" t="s">
        <v>134</v>
      </c>
      <c r="B120" s="15">
        <f t="shared" si="11"/>
        <v>27.404000000000003</v>
      </c>
      <c r="C120" s="15">
        <f t="shared" si="17"/>
        <v>1.91828</v>
      </c>
      <c r="D120" s="15">
        <f t="shared" si="18"/>
        <v>22.6083</v>
      </c>
      <c r="E120" s="15">
        <f t="shared" si="19"/>
        <v>0</v>
      </c>
      <c r="F120" s="15">
        <f t="shared" si="20"/>
        <v>0.13702</v>
      </c>
      <c r="G120" s="15">
        <f t="shared" si="21"/>
        <v>2.7404000000000042</v>
      </c>
      <c r="H120" s="16" t="s">
        <v>111</v>
      </c>
      <c r="I120" s="16" t="s">
        <v>113</v>
      </c>
      <c r="J120" s="16">
        <v>7</v>
      </c>
      <c r="K120" s="16">
        <v>82.5</v>
      </c>
      <c r="L120" s="16">
        <v>0</v>
      </c>
      <c r="M120" s="16">
        <v>0.5</v>
      </c>
      <c r="N120" s="16">
        <v>10</v>
      </c>
    </row>
    <row r="121" spans="1:14" ht="30" x14ac:dyDescent="0.25">
      <c r="A121" s="14" t="s">
        <v>108</v>
      </c>
      <c r="B121" s="15">
        <f t="shared" si="11"/>
        <v>32.640000000000008</v>
      </c>
      <c r="C121" s="15">
        <f t="shared" si="17"/>
        <v>2.2848000000000002</v>
      </c>
      <c r="D121" s="15">
        <f t="shared" si="18"/>
        <v>26.928000000000001</v>
      </c>
      <c r="E121" s="15">
        <f t="shared" si="19"/>
        <v>0</v>
      </c>
      <c r="F121" s="15">
        <f t="shared" si="20"/>
        <v>0.16320000000000001</v>
      </c>
      <c r="G121" s="15">
        <f t="shared" si="21"/>
        <v>3.2640000000000065</v>
      </c>
      <c r="H121" s="16" t="s">
        <v>111</v>
      </c>
      <c r="I121" s="16" t="s">
        <v>113</v>
      </c>
      <c r="J121" s="16">
        <v>7</v>
      </c>
      <c r="K121" s="16">
        <v>82.5</v>
      </c>
      <c r="L121" s="16">
        <v>0</v>
      </c>
      <c r="M121" s="16">
        <v>0.5</v>
      </c>
      <c r="N121" s="16">
        <v>10</v>
      </c>
    </row>
    <row r="122" spans="1:14" ht="30" x14ac:dyDescent="0.25">
      <c r="A122" s="14" t="s">
        <v>133</v>
      </c>
      <c r="B122" s="15">
        <f t="shared" si="11"/>
        <v>49.096000000000004</v>
      </c>
      <c r="C122" s="15">
        <f t="shared" si="17"/>
        <v>3.4367200000000002</v>
      </c>
      <c r="D122" s="15">
        <f t="shared" si="18"/>
        <v>40.504199999999997</v>
      </c>
      <c r="E122" s="15">
        <f t="shared" si="19"/>
        <v>0</v>
      </c>
      <c r="F122" s="15">
        <f t="shared" si="20"/>
        <v>0.24548</v>
      </c>
      <c r="G122" s="15">
        <f t="shared" si="21"/>
        <v>4.9096000000000055</v>
      </c>
      <c r="H122" s="16" t="s">
        <v>111</v>
      </c>
      <c r="I122" s="16" t="s">
        <v>113</v>
      </c>
      <c r="J122" s="16">
        <v>7</v>
      </c>
      <c r="K122" s="16">
        <v>82.5</v>
      </c>
      <c r="L122" s="16">
        <v>0</v>
      </c>
      <c r="M122" s="16">
        <v>0.5</v>
      </c>
      <c r="N122" s="16">
        <v>10</v>
      </c>
    </row>
    <row r="123" spans="1:14" ht="30" x14ac:dyDescent="0.25">
      <c r="A123" s="14" t="s">
        <v>132</v>
      </c>
      <c r="B123" s="15">
        <f t="shared" si="11"/>
        <v>54.196000000000005</v>
      </c>
      <c r="C123" s="15">
        <f t="shared" si="17"/>
        <v>3.79372</v>
      </c>
      <c r="D123" s="15">
        <f t="shared" si="18"/>
        <v>44.7117</v>
      </c>
      <c r="E123" s="15">
        <f t="shared" si="19"/>
        <v>0</v>
      </c>
      <c r="F123" s="15">
        <f t="shared" si="20"/>
        <v>0.27098</v>
      </c>
      <c r="G123" s="15">
        <f t="shared" si="21"/>
        <v>5.4196000000000044</v>
      </c>
      <c r="H123" s="16" t="s">
        <v>111</v>
      </c>
      <c r="I123" s="16" t="s">
        <v>113</v>
      </c>
      <c r="J123" s="16">
        <v>7</v>
      </c>
      <c r="K123" s="16">
        <v>82.5</v>
      </c>
      <c r="L123" s="16">
        <v>0</v>
      </c>
      <c r="M123" s="16">
        <v>0.5</v>
      </c>
      <c r="N123" s="16">
        <v>10</v>
      </c>
    </row>
  </sheetData>
  <autoFilter ref="A1:J12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MRSK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Надежда Николаевна</dc:creator>
  <cp:lastModifiedBy>Архипова Ольга Александровна</cp:lastModifiedBy>
  <dcterms:created xsi:type="dcterms:W3CDTF">2018-01-26T13:55:17Z</dcterms:created>
  <dcterms:modified xsi:type="dcterms:W3CDTF">2018-01-29T12:23:03Z</dcterms:modified>
</cp:coreProperties>
</file>